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480" windowHeight="7950" activeTab="0"/>
  </bookViews>
  <sheets>
    <sheet name="standings" sheetId="1" r:id="rId1"/>
  </sheets>
  <definedNames>
    <definedName name="FEMALE">NA()</definedName>
    <definedName name="FEMALE_2">NA()</definedName>
    <definedName name="finishers">NA()</definedName>
    <definedName name="MALE">NA()</definedName>
    <definedName name="MALE_2">NA()</definedName>
  </definedNames>
  <calcPr fullCalcOnLoad="1"/>
</workbook>
</file>

<file path=xl/sharedStrings.xml><?xml version="1.0" encoding="utf-8"?>
<sst xmlns="http://schemas.openxmlformats.org/spreadsheetml/2006/main" count="648" uniqueCount="383">
  <si>
    <t>Races</t>
  </si>
  <si>
    <t xml:space="preserve"> Finishers:</t>
  </si>
  <si>
    <t>TOTAL</t>
  </si>
  <si>
    <t>NAME</t>
  </si>
  <si>
    <t>M/F</t>
  </si>
  <si>
    <t>AGE</t>
  </si>
  <si>
    <t>Time</t>
  </si>
  <si>
    <t>Overall</t>
  </si>
  <si>
    <t>of</t>
  </si>
  <si>
    <t>POINTS</t>
  </si>
  <si>
    <t>Runners</t>
  </si>
  <si>
    <t>Fin. Pts.</t>
  </si>
  <si>
    <t>M</t>
  </si>
  <si>
    <t>20-24</t>
  </si>
  <si>
    <t>Brooks, Lindsey</t>
  </si>
  <si>
    <t>F</t>
  </si>
  <si>
    <t>30-34</t>
  </si>
  <si>
    <t>Brooks, Vic</t>
  </si>
  <si>
    <t>Campbell, Noah</t>
  </si>
  <si>
    <t>50-59</t>
  </si>
  <si>
    <t>Cochran, Dave</t>
  </si>
  <si>
    <t>55-59</t>
  </si>
  <si>
    <t>Craft, Samantha</t>
  </si>
  <si>
    <t>Crews, Lewis</t>
  </si>
  <si>
    <t>60-64</t>
  </si>
  <si>
    <t>50-54</t>
  </si>
  <si>
    <t>Decker, Vince</t>
  </si>
  <si>
    <t>45-49</t>
  </si>
  <si>
    <t>65-69</t>
  </si>
  <si>
    <t>25-29</t>
  </si>
  <si>
    <t>40-44</t>
  </si>
  <si>
    <t>Hardie, Champ</t>
  </si>
  <si>
    <t>Harris, Pam</t>
  </si>
  <si>
    <t>35-39</t>
  </si>
  <si>
    <t>Holland, Mark</t>
  </si>
  <si>
    <t>Hollingsworth, Stacie</t>
  </si>
  <si>
    <t>Lutz, Rebecca</t>
  </si>
  <si>
    <t>70+</t>
  </si>
  <si>
    <t>Moore, Bernice</t>
  </si>
  <si>
    <t>Moore, L. C.</t>
  </si>
  <si>
    <t>Newcomb, Jimmy</t>
  </si>
  <si>
    <t>Renyer, William</t>
  </si>
  <si>
    <t>Scott, R.J.</t>
  </si>
  <si>
    <t>Swisher, Curtis</t>
  </si>
  <si>
    <t>Walkers</t>
  </si>
  <si>
    <t>Antonelli, George</t>
  </si>
  <si>
    <t>60-69</t>
  </si>
  <si>
    <t>Craft, James</t>
  </si>
  <si>
    <t>Everitt, Layton</t>
  </si>
  <si>
    <t>Johnston, Karen</t>
  </si>
  <si>
    <t xml:space="preserve">Kelly, W. E. (Bill) </t>
  </si>
  <si>
    <t>Owen, Wayne</t>
  </si>
  <si>
    <t>Meadows, Dianne</t>
  </si>
  <si>
    <t>White, Bernard</t>
  </si>
  <si>
    <t>East, Ruth</t>
  </si>
  <si>
    <t>Shelton, Beverly</t>
  </si>
  <si>
    <t>Walk</t>
  </si>
  <si>
    <t>Wattie, Anthony</t>
  </si>
  <si>
    <t>Warren, David</t>
  </si>
  <si>
    <t>Kulwa, Ema</t>
  </si>
  <si>
    <t>East, Laurie</t>
  </si>
  <si>
    <t>Crowder, Lupe</t>
  </si>
  <si>
    <t>Clifton, Jennifer</t>
  </si>
  <si>
    <t>0-19</t>
  </si>
  <si>
    <t>24:34</t>
  </si>
  <si>
    <t>25:07</t>
  </si>
  <si>
    <t>25:20</t>
  </si>
  <si>
    <t>25:21</t>
  </si>
  <si>
    <t>25:22</t>
  </si>
  <si>
    <t>25:31</t>
  </si>
  <si>
    <t>26:07</t>
  </si>
  <si>
    <t>27:16</t>
  </si>
  <si>
    <t>27:39</t>
  </si>
  <si>
    <t>30:36</t>
  </si>
  <si>
    <t>37:23</t>
  </si>
  <si>
    <t>38:19</t>
  </si>
  <si>
    <t>40:12</t>
  </si>
  <si>
    <t>40:18</t>
  </si>
  <si>
    <t>40:31</t>
  </si>
  <si>
    <t>35:10</t>
  </si>
  <si>
    <t>37:03</t>
  </si>
  <si>
    <t>40:20</t>
  </si>
  <si>
    <t>40:30</t>
  </si>
  <si>
    <t>42:27</t>
  </si>
  <si>
    <t>43:34</t>
  </si>
  <si>
    <t>43:35</t>
  </si>
  <si>
    <t>45:32</t>
  </si>
  <si>
    <t>46:30</t>
  </si>
  <si>
    <t>56:04</t>
  </si>
  <si>
    <t>63:29</t>
  </si>
  <si>
    <t>O/A</t>
  </si>
  <si>
    <t>Age</t>
  </si>
  <si>
    <t>Pts.</t>
  </si>
  <si>
    <t>R/W Fin.</t>
  </si>
  <si>
    <t>Gp.Fin.</t>
  </si>
  <si>
    <t>Number</t>
  </si>
  <si>
    <t>Staab, Angela</t>
  </si>
  <si>
    <t>41:02</t>
  </si>
  <si>
    <t>Shamrock</t>
  </si>
  <si>
    <t>Points</t>
  </si>
  <si>
    <t>Jones, Adam</t>
  </si>
  <si>
    <t>Joyce, Mark</t>
  </si>
  <si>
    <t>Piccolo, Nick</t>
  </si>
  <si>
    <t>Wilt, John</t>
  </si>
  <si>
    <t>Snead, Barry</t>
  </si>
  <si>
    <t>Noe, Tim</t>
  </si>
  <si>
    <t>Harris, Tom</t>
  </si>
  <si>
    <t>Denny, Tom</t>
  </si>
  <si>
    <t>26:26</t>
  </si>
  <si>
    <t>26:15</t>
  </si>
  <si>
    <t>39:48</t>
  </si>
  <si>
    <t>34:09</t>
  </si>
  <si>
    <t>Jones, Lauren</t>
  </si>
  <si>
    <t>43:10</t>
  </si>
  <si>
    <t>24:16</t>
  </si>
  <si>
    <t>44:27</t>
  </si>
  <si>
    <t>28:28</t>
  </si>
  <si>
    <t>43:17</t>
  </si>
  <si>
    <t>27:06</t>
  </si>
  <si>
    <t>Antonelli, Eileen</t>
  </si>
  <si>
    <t>37:19</t>
  </si>
  <si>
    <t>51:58</t>
  </si>
  <si>
    <t>46:33</t>
  </si>
  <si>
    <t>45:16</t>
  </si>
  <si>
    <t>50:27</t>
  </si>
  <si>
    <t>61:16</t>
  </si>
  <si>
    <t>41:45</t>
  </si>
  <si>
    <t>36:40</t>
  </si>
  <si>
    <t>43:47</t>
  </si>
  <si>
    <t>41:13</t>
  </si>
  <si>
    <t>25:59</t>
  </si>
  <si>
    <t>34:59</t>
  </si>
  <si>
    <t>26:59</t>
  </si>
  <si>
    <t>33:09</t>
  </si>
  <si>
    <t>Shamrock 5k   March 17, 2012</t>
  </si>
  <si>
    <t>Total</t>
  </si>
  <si>
    <t>SERIES</t>
  </si>
  <si>
    <t xml:space="preserve"> Number of Finishers:</t>
  </si>
  <si>
    <t>15-19</t>
  </si>
  <si>
    <t>TOTALS</t>
  </si>
  <si>
    <t>Goodyear</t>
  </si>
  <si>
    <t>Nestle</t>
  </si>
  <si>
    <t>Basista, Mike</t>
  </si>
  <si>
    <t>22:05</t>
  </si>
  <si>
    <t>Black, Karen</t>
  </si>
  <si>
    <t>Black, Steven</t>
  </si>
  <si>
    <t>0-14</t>
  </si>
  <si>
    <t>Eades, Karen</t>
  </si>
  <si>
    <t>Eades, Madi</t>
  </si>
  <si>
    <t>Garrett, Sherri</t>
  </si>
  <si>
    <t>Harrison, Scot</t>
  </si>
  <si>
    <t>Tubbs, Brian</t>
  </si>
  <si>
    <t>Voight, Becky</t>
  </si>
  <si>
    <t>21:58</t>
  </si>
  <si>
    <t>24:46</t>
  </si>
  <si>
    <t>20:05</t>
  </si>
  <si>
    <t>25:10</t>
  </si>
  <si>
    <t>24:10</t>
  </si>
  <si>
    <t>22:41</t>
  </si>
  <si>
    <t>31:15</t>
  </si>
  <si>
    <t>31:49</t>
  </si>
  <si>
    <t>29:17</t>
  </si>
  <si>
    <t>25:41</t>
  </si>
  <si>
    <t>30:42</t>
  </si>
  <si>
    <t>28:25</t>
  </si>
  <si>
    <t>29:31</t>
  </si>
  <si>
    <t>37:00</t>
  </si>
  <si>
    <t>20:56</t>
  </si>
  <si>
    <t>25:53</t>
  </si>
  <si>
    <t>25:55</t>
  </si>
  <si>
    <t>20:17</t>
  </si>
  <si>
    <t>24:28</t>
  </si>
  <si>
    <t>18:49</t>
  </si>
  <si>
    <t>22:12</t>
  </si>
  <si>
    <t>40:27</t>
  </si>
  <si>
    <t>21:56</t>
  </si>
  <si>
    <t>19:36</t>
  </si>
  <si>
    <t>24:22</t>
  </si>
  <si>
    <t>41:04</t>
  </si>
  <si>
    <t>17:50</t>
  </si>
  <si>
    <t>23:47</t>
  </si>
  <si>
    <t>32:05</t>
  </si>
  <si>
    <t>20:10</t>
  </si>
  <si>
    <t>20:22</t>
  </si>
  <si>
    <t>25:06</t>
  </si>
  <si>
    <t>59:51</t>
  </si>
  <si>
    <t>36:44</t>
  </si>
  <si>
    <t>35:01</t>
  </si>
  <si>
    <t>41:24</t>
  </si>
  <si>
    <t>46:44</t>
  </si>
  <si>
    <t>58:53</t>
  </si>
  <si>
    <t>59:50</t>
  </si>
  <si>
    <t>40:28</t>
  </si>
  <si>
    <t>44:45</t>
  </si>
  <si>
    <t>Justice</t>
  </si>
  <si>
    <t>5k</t>
  </si>
  <si>
    <t>10k</t>
  </si>
  <si>
    <t>Finish</t>
  </si>
  <si>
    <t>35:08</t>
  </si>
  <si>
    <t>39:28</t>
  </si>
  <si>
    <t>39:36</t>
  </si>
  <si>
    <t>42:38</t>
  </si>
  <si>
    <t>44:04</t>
  </si>
  <si>
    <t>47:49</t>
  </si>
  <si>
    <t>52:50</t>
  </si>
  <si>
    <t>57:03</t>
  </si>
  <si>
    <t>48:57*</t>
  </si>
  <si>
    <t>53:32*</t>
  </si>
  <si>
    <t>48:01*</t>
  </si>
  <si>
    <t>48:53*</t>
  </si>
  <si>
    <t>20:11</t>
  </si>
  <si>
    <t>25:37</t>
  </si>
  <si>
    <t>24:42</t>
  </si>
  <si>
    <t>24:30</t>
  </si>
  <si>
    <t>30:06</t>
  </si>
  <si>
    <t>35:29</t>
  </si>
  <si>
    <t>40:26</t>
  </si>
  <si>
    <t>25:36</t>
  </si>
  <si>
    <t>39:55</t>
  </si>
  <si>
    <t>31:52</t>
  </si>
  <si>
    <t>Gobble, Bennett</t>
  </si>
  <si>
    <t>27:08</t>
  </si>
  <si>
    <t>Luttrell, Glenn</t>
  </si>
  <si>
    <t>34:18</t>
  </si>
  <si>
    <t>42:45*</t>
  </si>
  <si>
    <t>Handy, Robyn</t>
  </si>
  <si>
    <t>54:00*</t>
  </si>
  <si>
    <t>Crowell, Gretchen</t>
  </si>
  <si>
    <t>57:52*</t>
  </si>
  <si>
    <r>
      <t>(</t>
    </r>
    <r>
      <rPr>
        <vertAlign val="subscript"/>
        <sz val="26"/>
        <rFont val="Arial"/>
        <family val="2"/>
      </rPr>
      <t>*</t>
    </r>
    <r>
      <rPr>
        <sz val="10"/>
        <rFont val="Arial"/>
        <family val="2"/>
      </rPr>
      <t>=10k)</t>
    </r>
  </si>
  <si>
    <t>44:35</t>
  </si>
  <si>
    <t>River City</t>
  </si>
  <si>
    <t>Bussell, Daurie</t>
  </si>
  <si>
    <t>Deighton, Michelle</t>
  </si>
  <si>
    <t>Dumont, Mary</t>
  </si>
  <si>
    <t>Holland, Carole</t>
  </si>
  <si>
    <t>Moss, Sarah</t>
  </si>
  <si>
    <t>Shear, Stephanya</t>
  </si>
  <si>
    <t>Bussell, Jody</t>
  </si>
  <si>
    <t>Dumont, Lewis</t>
  </si>
  <si>
    <t>Furgurson, Ray</t>
  </si>
  <si>
    <t>Hicks, Robert</t>
  </si>
  <si>
    <t>Roe, Mike</t>
  </si>
  <si>
    <t>Wall, Robert</t>
  </si>
  <si>
    <t>Womack, Michael</t>
  </si>
  <si>
    <t>41:14</t>
  </si>
  <si>
    <t>48:22</t>
  </si>
  <si>
    <t>35:27</t>
  </si>
  <si>
    <t>31:17</t>
  </si>
  <si>
    <t>34:57</t>
  </si>
  <si>
    <t>38:00</t>
  </si>
  <si>
    <t>28:03</t>
  </si>
  <si>
    <t>23:21</t>
  </si>
  <si>
    <t>40:17</t>
  </si>
  <si>
    <t>28:16</t>
  </si>
  <si>
    <t>18:57</t>
  </si>
  <si>
    <t>25:26</t>
  </si>
  <si>
    <t>41:42</t>
  </si>
  <si>
    <t>33:28</t>
  </si>
  <si>
    <t>35:14</t>
  </si>
  <si>
    <t>39:35</t>
  </si>
  <si>
    <t>39:50</t>
  </si>
  <si>
    <t>48:41</t>
  </si>
  <si>
    <t>58:24</t>
  </si>
  <si>
    <t>22:16</t>
  </si>
  <si>
    <t>22:32</t>
  </si>
  <si>
    <t>21:19</t>
  </si>
  <si>
    <t>24:53</t>
  </si>
  <si>
    <t>32:53</t>
  </si>
  <si>
    <t>28:12</t>
  </si>
  <si>
    <t>25:45</t>
  </si>
  <si>
    <t>24:21</t>
  </si>
  <si>
    <t>26:52</t>
  </si>
  <si>
    <t>24:09</t>
  </si>
  <si>
    <t>29:43</t>
  </si>
  <si>
    <t>21:09</t>
  </si>
  <si>
    <t>34:25</t>
  </si>
  <si>
    <t>33:00</t>
  </si>
  <si>
    <t>19:11</t>
  </si>
  <si>
    <t>McDaniel, Randall</t>
  </si>
  <si>
    <t>23:22</t>
  </si>
  <si>
    <t>22:34</t>
  </si>
  <si>
    <t>20:51</t>
  </si>
  <si>
    <t>25:40</t>
  </si>
  <si>
    <t>27:01</t>
  </si>
  <si>
    <t>18:16</t>
  </si>
  <si>
    <t>21:44</t>
  </si>
  <si>
    <t>19:51</t>
  </si>
  <si>
    <t>25:15</t>
  </si>
  <si>
    <t>NOTE:  Please email Vince at vdecker@dcc.vccs.edu if you see any errors or omissions.</t>
  </si>
  <si>
    <t>Danville Half-Marathon &amp; 5k, Oct. 27, 2012</t>
  </si>
  <si>
    <t>5k Runners</t>
  </si>
  <si>
    <t>Half Runners</t>
  </si>
  <si>
    <t>20:50</t>
  </si>
  <si>
    <t>Danville</t>
  </si>
  <si>
    <t>Half &amp; 5k</t>
  </si>
  <si>
    <t>1:57:44</t>
  </si>
  <si>
    <t>1:45:41</t>
  </si>
  <si>
    <t>22:59</t>
  </si>
  <si>
    <t>1:29:05</t>
  </si>
  <si>
    <t>19:23</t>
  </si>
  <si>
    <t>1:40:17</t>
  </si>
  <si>
    <t>21:49</t>
  </si>
  <si>
    <t>1:35:46</t>
  </si>
  <si>
    <t>Actual</t>
  </si>
  <si>
    <t>Converted</t>
  </si>
  <si>
    <t>35:05</t>
  </si>
  <si>
    <t>40:36</t>
  </si>
  <si>
    <t>1:02:42</t>
  </si>
  <si>
    <t>38:25</t>
  </si>
  <si>
    <t>37:21</t>
  </si>
  <si>
    <t>18:51</t>
  </si>
  <si>
    <t>22:54</t>
  </si>
  <si>
    <t>24:58</t>
  </si>
  <si>
    <t>25:24</t>
  </si>
  <si>
    <t>26:56</t>
  </si>
  <si>
    <t>Eades, Bert</t>
  </si>
  <si>
    <t>27:27</t>
  </si>
  <si>
    <t>Griffin, Jerry</t>
  </si>
  <si>
    <t>28:10</t>
  </si>
  <si>
    <t>32:30</t>
  </si>
  <si>
    <t>33:37</t>
  </si>
  <si>
    <t>33:56</t>
  </si>
  <si>
    <t>34:34</t>
  </si>
  <si>
    <t>38:04</t>
  </si>
  <si>
    <t>Hicks, Stephanie</t>
  </si>
  <si>
    <t>1:41:30</t>
  </si>
  <si>
    <t>1:49:42</t>
  </si>
  <si>
    <t>1:50:05</t>
  </si>
  <si>
    <t>1:52:33</t>
  </si>
  <si>
    <t>Merritt, Curtis</t>
  </si>
  <si>
    <t>2:09:58</t>
  </si>
  <si>
    <t>2:41:46</t>
  </si>
  <si>
    <t>2:52:23</t>
  </si>
  <si>
    <t>1:39:53</t>
  </si>
  <si>
    <t>24:29</t>
  </si>
  <si>
    <t>35:11</t>
  </si>
  <si>
    <t>23:52</t>
  </si>
  <si>
    <t>37:30</t>
  </si>
  <si>
    <t>23:57</t>
  </si>
  <si>
    <t>Louis Fields</t>
  </si>
  <si>
    <t>23:01</t>
  </si>
  <si>
    <t>20:54</t>
  </si>
  <si>
    <t>38:21</t>
  </si>
  <si>
    <t>20:36</t>
  </si>
  <si>
    <t>20:38</t>
  </si>
  <si>
    <t>22:14</t>
  </si>
  <si>
    <t>31:12</t>
  </si>
  <si>
    <t>29:47</t>
  </si>
  <si>
    <t>32:03</t>
  </si>
  <si>
    <t>32:12</t>
  </si>
  <si>
    <t>30:45</t>
  </si>
  <si>
    <t>18:12</t>
  </si>
  <si>
    <t>22:21</t>
  </si>
  <si>
    <t>21:14</t>
  </si>
  <si>
    <t>21:29</t>
  </si>
  <si>
    <t>18:39</t>
  </si>
  <si>
    <t>25:52</t>
  </si>
  <si>
    <t>41:46</t>
  </si>
  <si>
    <t>19:18</t>
  </si>
  <si>
    <t>25:14</t>
  </si>
  <si>
    <t>36:16</t>
  </si>
  <si>
    <t>48:51</t>
  </si>
  <si>
    <t>59:53</t>
  </si>
  <si>
    <t>45:14</t>
  </si>
  <si>
    <t>34:58</t>
  </si>
  <si>
    <t>36:30</t>
  </si>
  <si>
    <t>44:02</t>
  </si>
  <si>
    <t>Pressley, Teresa</t>
  </si>
  <si>
    <t>39:08</t>
  </si>
  <si>
    <t>20:57</t>
  </si>
  <si>
    <t>Louis Fields 5k, Nov. 3, 2012</t>
  </si>
  <si>
    <t>36:47</t>
  </si>
  <si>
    <t>2012 Danville Running &amp; Fitness Club Points Standings After All 7 Races - Sorted by Gender &amp; Total Points</t>
  </si>
  <si>
    <t>39:26</t>
  </si>
  <si>
    <t>41:27</t>
  </si>
  <si>
    <t>40:01</t>
  </si>
  <si>
    <t>40:21</t>
  </si>
  <si>
    <t>40:52</t>
  </si>
  <si>
    <t>Jarosz, Linda - CHAMPION</t>
  </si>
  <si>
    <t>Meadows, David - CHAMPION</t>
  </si>
  <si>
    <t>Lutz, Tobias - CHAMPION</t>
  </si>
  <si>
    <t>Peters, Allison - CHAMPION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</si>
</sst>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hh]:mm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44"/>
      <name val="Arial"/>
      <family val="2"/>
    </font>
    <font>
      <sz val="11"/>
      <color indexed="8"/>
      <name val="Arial"/>
      <family val="2"/>
    </font>
    <font>
      <sz val="11"/>
      <color indexed="44"/>
      <name val="Arial"/>
      <family val="2"/>
    </font>
    <font>
      <i/>
      <sz val="10"/>
      <name val="Arial"/>
      <family val="2"/>
    </font>
    <font>
      <i/>
      <sz val="10"/>
      <color indexed="44"/>
      <name val="Arial"/>
      <family val="2"/>
    </font>
    <font>
      <i/>
      <sz val="9"/>
      <color indexed="8"/>
      <name val="Arial"/>
      <family val="2"/>
    </font>
    <font>
      <i/>
      <sz val="11"/>
      <color indexed="44"/>
      <name val="Arial"/>
      <family val="2"/>
    </font>
    <font>
      <i/>
      <sz val="8"/>
      <color indexed="8"/>
      <name val="Arial"/>
      <family val="2"/>
    </font>
    <font>
      <b/>
      <i/>
      <sz val="10"/>
      <color indexed="48"/>
      <name val="Arial"/>
      <family val="2"/>
    </font>
    <font>
      <i/>
      <sz val="11"/>
      <color indexed="48"/>
      <name val="Arial"/>
      <family val="2"/>
    </font>
    <font>
      <i/>
      <sz val="10"/>
      <color indexed="48"/>
      <name val="Arial"/>
      <family val="2"/>
    </font>
    <font>
      <i/>
      <sz val="8"/>
      <color indexed="48"/>
      <name val="Arial"/>
      <family val="2"/>
    </font>
    <font>
      <i/>
      <sz val="10"/>
      <color indexed="8"/>
      <name val="Arial"/>
      <family val="2"/>
    </font>
    <font>
      <sz val="10"/>
      <color indexed="48"/>
      <name val="Arial"/>
      <family val="2"/>
    </font>
    <font>
      <b/>
      <i/>
      <sz val="8"/>
      <color indexed="8"/>
      <name val="Arial"/>
      <family val="2"/>
    </font>
    <font>
      <b/>
      <sz val="14"/>
      <name val="Arial"/>
      <family val="2"/>
    </font>
    <font>
      <b/>
      <i/>
      <sz val="12"/>
      <color indexed="8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vertAlign val="subscript"/>
      <sz val="26"/>
      <name val="Arial"/>
      <family val="2"/>
    </font>
    <font>
      <i/>
      <sz val="8"/>
      <name val="Arial"/>
      <family val="2"/>
    </font>
    <font>
      <sz val="11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/>
      <right style="medium"/>
      <top style="medium"/>
      <bottom style="hair">
        <color indexed="8"/>
      </bottom>
    </border>
    <border>
      <left style="medium"/>
      <right style="medium"/>
      <top>
        <color indexed="63"/>
      </top>
      <bottom style="hair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hair">
        <color indexed="8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 style="medium"/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>
        <color indexed="63"/>
      </top>
      <bottom style="medium">
        <color indexed="8"/>
      </bottom>
    </border>
    <border>
      <left style="hair"/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164" fontId="23" fillId="0" borderId="12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23" fillId="0" borderId="15" xfId="0" applyFont="1" applyFill="1" applyBorder="1" applyAlignment="1">
      <alignment horizontal="left"/>
    </xf>
    <xf numFmtId="0" fontId="23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 vertical="center"/>
    </xf>
    <xf numFmtId="0" fontId="23" fillId="0" borderId="17" xfId="0" applyFont="1" applyFill="1" applyBorder="1" applyAlignment="1">
      <alignment horizontal="center"/>
    </xf>
    <xf numFmtId="0" fontId="28" fillId="0" borderId="18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right"/>
    </xf>
    <xf numFmtId="0" fontId="34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center"/>
    </xf>
    <xf numFmtId="1" fontId="37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vertical="center"/>
    </xf>
    <xf numFmtId="0" fontId="4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" fontId="27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/>
    </xf>
    <xf numFmtId="1" fontId="0" fillId="0" borderId="0" xfId="0" applyNumberFormat="1" applyFill="1" applyAlignment="1">
      <alignment/>
    </xf>
    <xf numFmtId="1" fontId="18" fillId="0" borderId="0" xfId="0" applyNumberFormat="1" applyFont="1" applyFill="1" applyAlignment="1">
      <alignment/>
    </xf>
    <xf numFmtId="1" fontId="27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" fontId="30" fillId="0" borderId="0" xfId="0" applyNumberFormat="1" applyFont="1" applyFill="1" applyBorder="1" applyAlignment="1">
      <alignment/>
    </xf>
    <xf numFmtId="0" fontId="30" fillId="0" borderId="0" xfId="0" applyFont="1" applyFill="1" applyAlignment="1">
      <alignment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1" fontId="30" fillId="0" borderId="0" xfId="0" applyNumberFormat="1" applyFont="1" applyFill="1" applyAlignment="1">
      <alignment/>
    </xf>
    <xf numFmtId="0" fontId="39" fillId="0" borderId="0" xfId="0" applyFont="1" applyFill="1" applyAlignment="1">
      <alignment/>
    </xf>
    <xf numFmtId="164" fontId="37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40" fillId="0" borderId="0" xfId="0" applyFont="1" applyFill="1" applyAlignment="1">
      <alignment/>
    </xf>
    <xf numFmtId="49" fontId="18" fillId="0" borderId="0" xfId="0" applyNumberFormat="1" applyFont="1" applyFill="1" applyAlignment="1">
      <alignment/>
    </xf>
    <xf numFmtId="0" fontId="28" fillId="0" borderId="20" xfId="0" applyFont="1" applyFill="1" applyBorder="1" applyAlignment="1">
      <alignment horizontal="center"/>
    </xf>
    <xf numFmtId="0" fontId="24" fillId="0" borderId="21" xfId="0" applyFont="1" applyFill="1" applyBorder="1" applyAlignment="1">
      <alignment/>
    </xf>
    <xf numFmtId="0" fontId="24" fillId="0" borderId="17" xfId="0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left"/>
    </xf>
    <xf numFmtId="1" fontId="0" fillId="0" borderId="23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1" fontId="0" fillId="0" borderId="24" xfId="0" applyNumberFormat="1" applyFont="1" applyFill="1" applyBorder="1" applyAlignment="1">
      <alignment horizontal="center"/>
    </xf>
    <xf numFmtId="0" fontId="42" fillId="0" borderId="0" xfId="0" applyFont="1" applyFill="1" applyAlignment="1">
      <alignment/>
    </xf>
    <xf numFmtId="1" fontId="39" fillId="0" borderId="17" xfId="0" applyNumberFormat="1" applyFont="1" applyFill="1" applyBorder="1" applyAlignment="1">
      <alignment horizontal="left" vertical="top"/>
    </xf>
    <xf numFmtId="0" fontId="0" fillId="0" borderId="25" xfId="0" applyFont="1" applyFill="1" applyBorder="1" applyAlignment="1">
      <alignment horizontal="center"/>
    </xf>
    <xf numFmtId="1" fontId="0" fillId="0" borderId="26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1" fontId="25" fillId="0" borderId="0" xfId="0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1" fontId="0" fillId="0" borderId="28" xfId="0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24" fillId="0" borderId="3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0" fillId="0" borderId="31" xfId="0" applyFont="1" applyFill="1" applyBorder="1" applyAlignment="1">
      <alignment horizontal="right"/>
    </xf>
    <xf numFmtId="0" fontId="20" fillId="0" borderId="32" xfId="0" applyFont="1" applyFill="1" applyBorder="1" applyAlignment="1">
      <alignment horizontal="center"/>
    </xf>
    <xf numFmtId="0" fontId="20" fillId="0" borderId="33" xfId="0" applyFont="1" applyFill="1" applyBorder="1" applyAlignment="1">
      <alignment vertical="center"/>
    </xf>
    <xf numFmtId="0" fontId="20" fillId="0" borderId="32" xfId="0" applyFont="1" applyFill="1" applyBorder="1" applyAlignment="1">
      <alignment vertical="center"/>
    </xf>
    <xf numFmtId="0" fontId="20" fillId="0" borderId="32" xfId="0" applyFont="1" applyFill="1" applyBorder="1" applyAlignment="1">
      <alignment/>
    </xf>
    <xf numFmtId="164" fontId="20" fillId="0" borderId="32" xfId="0" applyNumberFormat="1" applyFont="1" applyFill="1" applyBorder="1" applyAlignment="1">
      <alignment/>
    </xf>
    <xf numFmtId="1" fontId="20" fillId="0" borderId="32" xfId="0" applyNumberFormat="1" applyFont="1" applyFill="1" applyBorder="1" applyAlignment="1">
      <alignment horizontal="center"/>
    </xf>
    <xf numFmtId="1" fontId="39" fillId="0" borderId="17" xfId="0" applyNumberFormat="1" applyFont="1" applyFill="1" applyBorder="1" applyAlignment="1">
      <alignment horizontal="center" vertical="top"/>
    </xf>
    <xf numFmtId="1" fontId="25" fillId="0" borderId="34" xfId="0" applyNumberFormat="1" applyFont="1" applyFill="1" applyBorder="1" applyAlignment="1">
      <alignment horizontal="center"/>
    </xf>
    <xf numFmtId="1" fontId="18" fillId="0" borderId="35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" fontId="18" fillId="0" borderId="37" xfId="0" applyNumberFormat="1" applyFont="1" applyFill="1" applyBorder="1" applyAlignment="1">
      <alignment horizontal="center"/>
    </xf>
    <xf numFmtId="1" fontId="18" fillId="0" borderId="38" xfId="0" applyNumberFormat="1" applyFont="1" applyFill="1" applyBorder="1" applyAlignment="1">
      <alignment horizontal="center"/>
    </xf>
    <xf numFmtId="1" fontId="18" fillId="0" borderId="39" xfId="0" applyNumberFormat="1" applyFont="1" applyFill="1" applyBorder="1" applyAlignment="1">
      <alignment horizontal="center"/>
    </xf>
    <xf numFmtId="1" fontId="18" fillId="0" borderId="40" xfId="0" applyNumberFormat="1" applyFont="1" applyFill="1" applyBorder="1" applyAlignment="1">
      <alignment horizontal="center"/>
    </xf>
    <xf numFmtId="1" fontId="18" fillId="0" borderId="41" xfId="0" applyNumberFormat="1" applyFont="1" applyFill="1" applyBorder="1" applyAlignment="1">
      <alignment horizontal="center"/>
    </xf>
    <xf numFmtId="1" fontId="18" fillId="0" borderId="36" xfId="0" applyNumberFormat="1" applyFont="1" applyFill="1" applyBorder="1" applyAlignment="1">
      <alignment horizontal="center"/>
    </xf>
    <xf numFmtId="1" fontId="18" fillId="0" borderId="42" xfId="0" applyNumberFormat="1" applyFont="1" applyFill="1" applyBorder="1" applyAlignment="1">
      <alignment horizontal="center"/>
    </xf>
    <xf numFmtId="1" fontId="18" fillId="0" borderId="18" xfId="0" applyNumberFormat="1" applyFont="1" applyFill="1" applyBorder="1" applyAlignment="1">
      <alignment horizontal="center"/>
    </xf>
    <xf numFmtId="1" fontId="31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164" fontId="31" fillId="0" borderId="0" xfId="0" applyNumberFormat="1" applyFont="1" applyFill="1" applyBorder="1" applyAlignment="1">
      <alignment/>
    </xf>
    <xf numFmtId="0" fontId="41" fillId="0" borderId="0" xfId="0" applyFont="1" applyFill="1" applyBorder="1" applyAlignment="1">
      <alignment horizontal="center"/>
    </xf>
    <xf numFmtId="0" fontId="19" fillId="0" borderId="43" xfId="0" applyFont="1" applyFill="1" applyBorder="1" applyAlignment="1">
      <alignment/>
    </xf>
    <xf numFmtId="0" fontId="23" fillId="0" borderId="43" xfId="0" applyFont="1" applyFill="1" applyBorder="1" applyAlignment="1">
      <alignment horizontal="center"/>
    </xf>
    <xf numFmtId="0" fontId="44" fillId="0" borderId="44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/>
    </xf>
    <xf numFmtId="0" fontId="18" fillId="0" borderId="46" xfId="0" applyFont="1" applyFill="1" applyBorder="1" applyAlignment="1">
      <alignment/>
    </xf>
    <xf numFmtId="0" fontId="18" fillId="0" borderId="47" xfId="0" applyFont="1" applyFill="1" applyBorder="1" applyAlignment="1">
      <alignment/>
    </xf>
    <xf numFmtId="0" fontId="28" fillId="0" borderId="48" xfId="0" applyFont="1" applyFill="1" applyBorder="1" applyAlignment="1">
      <alignment horizontal="center"/>
    </xf>
    <xf numFmtId="0" fontId="18" fillId="0" borderId="48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1" fontId="0" fillId="0" borderId="50" xfId="0" applyNumberFormat="1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1" fontId="18" fillId="0" borderId="52" xfId="0" applyNumberFormat="1" applyFont="1" applyFill="1" applyBorder="1" applyAlignment="1">
      <alignment horizontal="center"/>
    </xf>
    <xf numFmtId="0" fontId="18" fillId="0" borderId="43" xfId="0" applyFont="1" applyFill="1" applyBorder="1" applyAlignment="1">
      <alignment/>
    </xf>
    <xf numFmtId="0" fontId="2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1" fontId="18" fillId="0" borderId="35" xfId="0" applyNumberFormat="1" applyFont="1" applyFill="1" applyBorder="1" applyAlignment="1">
      <alignment horizontal="center"/>
    </xf>
    <xf numFmtId="0" fontId="18" fillId="0" borderId="53" xfId="0" applyFont="1" applyFill="1" applyBorder="1" applyAlignment="1">
      <alignment horizontal="center"/>
    </xf>
    <xf numFmtId="0" fontId="43" fillId="0" borderId="31" xfId="0" applyFont="1" applyFill="1" applyBorder="1" applyAlignment="1">
      <alignment horizontal="center"/>
    </xf>
    <xf numFmtId="0" fontId="29" fillId="0" borderId="32" xfId="0" applyFont="1" applyFill="1" applyBorder="1" applyAlignment="1">
      <alignment horizontal="center"/>
    </xf>
    <xf numFmtId="0" fontId="27" fillId="0" borderId="32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49" fontId="27" fillId="0" borderId="32" xfId="0" applyNumberFormat="1" applyFont="1" applyFill="1" applyBorder="1" applyAlignment="1">
      <alignment/>
    </xf>
    <xf numFmtId="1" fontId="18" fillId="0" borderId="32" xfId="0" applyNumberFormat="1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/>
    </xf>
    <xf numFmtId="0" fontId="21" fillId="0" borderId="54" xfId="0" applyFont="1" applyFill="1" applyBorder="1" applyAlignment="1">
      <alignment horizontal="center" vertical="center"/>
    </xf>
    <xf numFmtId="1" fontId="21" fillId="0" borderId="55" xfId="0" applyNumberFormat="1" applyFont="1" applyFill="1" applyBorder="1" applyAlignment="1">
      <alignment horizontal="center"/>
    </xf>
    <xf numFmtId="1" fontId="21" fillId="0" borderId="42" xfId="0" applyNumberFormat="1" applyFont="1" applyFill="1" applyBorder="1" applyAlignment="1">
      <alignment horizontal="center"/>
    </xf>
    <xf numFmtId="1" fontId="21" fillId="0" borderId="41" xfId="0" applyNumberFormat="1" applyFont="1" applyFill="1" applyBorder="1" applyAlignment="1">
      <alignment horizontal="center"/>
    </xf>
    <xf numFmtId="1" fontId="21" fillId="0" borderId="56" xfId="0" applyNumberFormat="1" applyFont="1" applyFill="1" applyBorder="1" applyAlignment="1">
      <alignment horizontal="center"/>
    </xf>
    <xf numFmtId="0" fontId="21" fillId="0" borderId="41" xfId="0" applyFont="1" applyFill="1" applyBorder="1" applyAlignment="1">
      <alignment horizontal="center"/>
    </xf>
    <xf numFmtId="0" fontId="26" fillId="0" borderId="34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1" fontId="20" fillId="0" borderId="42" xfId="0" applyNumberFormat="1" applyFont="1" applyFill="1" applyBorder="1" applyAlignment="1">
      <alignment horizontal="center"/>
    </xf>
    <xf numFmtId="0" fontId="21" fillId="0" borderId="42" xfId="0" applyFont="1" applyFill="1" applyBorder="1" applyAlignment="1">
      <alignment horizontal="center"/>
    </xf>
    <xf numFmtId="1" fontId="18" fillId="0" borderId="34" xfId="0" applyNumberFormat="1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20" fontId="0" fillId="0" borderId="20" xfId="0" applyNumberFormat="1" applyFill="1" applyBorder="1" applyAlignment="1">
      <alignment horizontal="center"/>
    </xf>
    <xf numFmtId="20" fontId="0" fillId="0" borderId="20" xfId="0" applyNumberFormat="1" applyFill="1" applyBorder="1" applyAlignment="1" quotePrefix="1">
      <alignment horizontal="center"/>
    </xf>
    <xf numFmtId="49" fontId="0" fillId="0" borderId="20" xfId="0" applyNumberForma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20" fontId="0" fillId="0" borderId="26" xfId="0" applyNumberFormat="1" applyFill="1" applyBorder="1" applyAlignment="1" quotePrefix="1">
      <alignment horizontal="center"/>
    </xf>
    <xf numFmtId="0" fontId="0" fillId="0" borderId="28" xfId="0" applyFont="1" applyFill="1" applyBorder="1" applyAlignment="1">
      <alignment horizontal="center"/>
    </xf>
    <xf numFmtId="49" fontId="0" fillId="0" borderId="29" xfId="0" applyNumberForma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49" fontId="0" fillId="0" borderId="51" xfId="0" applyNumberFormat="1" applyFill="1" applyBorder="1" applyAlignment="1">
      <alignment horizontal="center"/>
    </xf>
    <xf numFmtId="1" fontId="0" fillId="0" borderId="29" xfId="0" applyNumberFormat="1" applyFont="1" applyFill="1" applyBorder="1" applyAlignment="1">
      <alignment horizontal="center"/>
    </xf>
    <xf numFmtId="0" fontId="21" fillId="0" borderId="56" xfId="0" applyFont="1" applyFill="1" applyBorder="1" applyAlignment="1">
      <alignment horizontal="center"/>
    </xf>
    <xf numFmtId="0" fontId="26" fillId="0" borderId="54" xfId="0" applyFont="1" applyFill="1" applyBorder="1" applyAlignment="1">
      <alignment horizontal="center" vertical="center"/>
    </xf>
    <xf numFmtId="1" fontId="18" fillId="0" borderId="56" xfId="0" applyNumberFormat="1" applyFont="1" applyFill="1" applyBorder="1" applyAlignment="1">
      <alignment horizontal="center"/>
    </xf>
    <xf numFmtId="16" fontId="18" fillId="0" borderId="18" xfId="0" applyNumberFormat="1" applyFont="1" applyFill="1" applyBorder="1" applyAlignment="1" quotePrefix="1">
      <alignment horizontal="center"/>
    </xf>
    <xf numFmtId="0" fontId="18" fillId="0" borderId="59" xfId="0" applyFont="1" applyFill="1" applyBorder="1" applyAlignment="1">
      <alignment horizontal="center"/>
    </xf>
    <xf numFmtId="20" fontId="0" fillId="0" borderId="29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 horizontal="center"/>
    </xf>
    <xf numFmtId="49" fontId="0" fillId="0" borderId="20" xfId="0" applyNumberFormat="1" applyFill="1" applyBorder="1" applyAlignment="1" quotePrefix="1">
      <alignment horizontal="center"/>
    </xf>
    <xf numFmtId="0" fontId="18" fillId="0" borderId="18" xfId="0" applyFont="1" applyFill="1" applyBorder="1" applyAlignment="1">
      <alignment/>
    </xf>
    <xf numFmtId="0" fontId="18" fillId="0" borderId="19" xfId="0" applyFont="1" applyFill="1" applyBorder="1" applyAlignment="1">
      <alignment/>
    </xf>
    <xf numFmtId="0" fontId="23" fillId="0" borderId="60" xfId="0" applyFont="1" applyFill="1" applyBorder="1" applyAlignment="1">
      <alignment horizontal="center"/>
    </xf>
    <xf numFmtId="164" fontId="23" fillId="0" borderId="60" xfId="0" applyNumberFormat="1" applyFont="1" applyFill="1" applyBorder="1" applyAlignment="1">
      <alignment horizontal="center"/>
    </xf>
    <xf numFmtId="0" fontId="23" fillId="0" borderId="54" xfId="0" applyFont="1" applyFill="1" applyBorder="1" applyAlignment="1">
      <alignment horizontal="left"/>
    </xf>
    <xf numFmtId="0" fontId="23" fillId="0" borderId="54" xfId="0" applyFont="1" applyFill="1" applyBorder="1" applyAlignment="1">
      <alignment horizontal="center"/>
    </xf>
    <xf numFmtId="0" fontId="0" fillId="0" borderId="54" xfId="0" applyFill="1" applyBorder="1" applyAlignment="1">
      <alignment vertical="center"/>
    </xf>
    <xf numFmtId="1" fontId="18" fillId="0" borderId="41" xfId="0" applyNumberFormat="1" applyFont="1" applyFill="1" applyBorder="1" applyAlignment="1" quotePrefix="1">
      <alignment horizontal="center"/>
    </xf>
    <xf numFmtId="2" fontId="18" fillId="0" borderId="0" xfId="0" applyNumberFormat="1" applyFont="1" applyFill="1" applyAlignment="1">
      <alignment/>
    </xf>
    <xf numFmtId="0" fontId="18" fillId="0" borderId="0" xfId="0" applyFont="1" applyFill="1" applyAlignment="1" quotePrefix="1">
      <alignment/>
    </xf>
    <xf numFmtId="0" fontId="20" fillId="0" borderId="32" xfId="0" applyFont="1" applyFill="1" applyBorder="1" applyAlignment="1">
      <alignment horizontal="center" vertical="center"/>
    </xf>
    <xf numFmtId="1" fontId="18" fillId="0" borderId="56" xfId="0" applyNumberFormat="1" applyFont="1" applyFill="1" applyBorder="1" applyAlignment="1" quotePrefix="1">
      <alignment horizontal="center"/>
    </xf>
    <xf numFmtId="0" fontId="24" fillId="0" borderId="0" xfId="0" applyFont="1" applyFill="1" applyBorder="1" applyAlignment="1">
      <alignment horizontal="center" vertical="center"/>
    </xf>
    <xf numFmtId="1" fontId="25" fillId="0" borderId="0" xfId="0" applyNumberFormat="1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top" wrapText="1"/>
    </xf>
    <xf numFmtId="1" fontId="34" fillId="0" borderId="17" xfId="0" applyNumberFormat="1" applyFont="1" applyFill="1" applyBorder="1" applyAlignment="1">
      <alignment horizontal="center" vertical="top" wrapText="1"/>
    </xf>
    <xf numFmtId="1" fontId="34" fillId="0" borderId="17" xfId="0" applyNumberFormat="1" applyFont="1" applyFill="1" applyBorder="1" applyAlignment="1">
      <alignment horizontal="center" vertical="top"/>
    </xf>
    <xf numFmtId="0" fontId="23" fillId="0" borderId="54" xfId="0" applyFont="1" applyFill="1" applyBorder="1" applyAlignment="1">
      <alignment horizontal="center" vertical="top"/>
    </xf>
    <xf numFmtId="20" fontId="0" fillId="0" borderId="23" xfId="0" applyNumberFormat="1" applyFill="1" applyBorder="1" applyAlignment="1">
      <alignment horizontal="center"/>
    </xf>
    <xf numFmtId="0" fontId="18" fillId="0" borderId="29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30" fillId="0" borderId="61" xfId="0" applyFont="1" applyFill="1" applyBorder="1" applyAlignment="1">
      <alignment horizontal="center"/>
    </xf>
    <xf numFmtId="1" fontId="39" fillId="0" borderId="61" xfId="0" applyNumberFormat="1" applyFont="1" applyFill="1" applyBorder="1" applyAlignment="1">
      <alignment horizontal="center"/>
    </xf>
    <xf numFmtId="1" fontId="39" fillId="0" borderId="62" xfId="0" applyNumberFormat="1" applyFont="1" applyFill="1" applyBorder="1" applyAlignment="1">
      <alignment horizontal="center"/>
    </xf>
    <xf numFmtId="0" fontId="30" fillId="0" borderId="63" xfId="0" applyFont="1" applyFill="1" applyBorder="1" applyAlignment="1">
      <alignment horizontal="center"/>
    </xf>
    <xf numFmtId="1" fontId="39" fillId="0" borderId="63" xfId="0" applyNumberFormat="1" applyFont="1" applyFill="1" applyBorder="1" applyAlignment="1">
      <alignment horizontal="center" vertical="top"/>
    </xf>
    <xf numFmtId="1" fontId="39" fillId="0" borderId="64" xfId="0" applyNumberFormat="1" applyFont="1" applyFill="1" applyBorder="1" applyAlignment="1">
      <alignment horizontal="center" vertical="top"/>
    </xf>
    <xf numFmtId="0" fontId="0" fillId="0" borderId="16" xfId="0" applyFill="1" applyBorder="1" applyAlignment="1">
      <alignment horizontal="center"/>
    </xf>
    <xf numFmtId="20" fontId="0" fillId="0" borderId="23" xfId="0" applyNumberFormat="1" applyFill="1" applyBorder="1" applyAlignment="1" quotePrefix="1">
      <alignment horizontal="center"/>
    </xf>
    <xf numFmtId="0" fontId="49" fillId="0" borderId="0" xfId="0" applyFont="1" applyFill="1" applyAlignment="1">
      <alignment/>
    </xf>
    <xf numFmtId="20" fontId="0" fillId="0" borderId="29" xfId="0" applyNumberFormat="1" applyFill="1" applyBorder="1" applyAlignment="1" quotePrefix="1">
      <alignment horizontal="center"/>
    </xf>
    <xf numFmtId="49" fontId="0" fillId="0" borderId="26" xfId="0" applyNumberFormat="1" applyFill="1" applyBorder="1" applyAlignment="1" quotePrefix="1">
      <alignment horizontal="center"/>
    </xf>
    <xf numFmtId="20" fontId="0" fillId="0" borderId="26" xfId="0" applyNumberFormat="1" applyFill="1" applyBorder="1" applyAlignment="1">
      <alignment horizontal="center"/>
    </xf>
    <xf numFmtId="49" fontId="0" fillId="0" borderId="29" xfId="0" applyNumberFormat="1" applyFill="1" applyBorder="1" applyAlignment="1" quotePrefix="1">
      <alignment horizontal="center"/>
    </xf>
    <xf numFmtId="1" fontId="0" fillId="0" borderId="51" xfId="0" applyNumberFormat="1" applyFont="1" applyFill="1" applyBorder="1" applyAlignment="1">
      <alignment horizontal="center"/>
    </xf>
    <xf numFmtId="49" fontId="0" fillId="0" borderId="51" xfId="0" applyNumberFormat="1" applyFill="1" applyBorder="1" applyAlignment="1" quotePrefix="1">
      <alignment horizontal="center"/>
    </xf>
    <xf numFmtId="0" fontId="22" fillId="0" borderId="31" xfId="0" applyFont="1" applyFill="1" applyBorder="1" applyAlignment="1">
      <alignment horizontal="center" vertical="center"/>
    </xf>
    <xf numFmtId="0" fontId="22" fillId="0" borderId="65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20" fillId="0" borderId="65" xfId="0" applyFont="1" applyFill="1" applyBorder="1" applyAlignment="1">
      <alignment horizontal="center" vertical="center"/>
    </xf>
    <xf numFmtId="0" fontId="18" fillId="24" borderId="45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1</xdr:row>
      <xdr:rowOff>114300</xdr:rowOff>
    </xdr:from>
    <xdr:to>
      <xdr:col>3</xdr:col>
      <xdr:colOff>285750</xdr:colOff>
      <xdr:row>1</xdr:row>
      <xdr:rowOff>114300</xdr:rowOff>
    </xdr:to>
    <xdr:sp>
      <xdr:nvSpPr>
        <xdr:cNvPr id="1" name="Line 4"/>
        <xdr:cNvSpPr>
          <a:spLocks/>
        </xdr:cNvSpPr>
      </xdr:nvSpPr>
      <xdr:spPr>
        <a:xfrm>
          <a:off x="2028825" y="352425"/>
          <a:ext cx="400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N221"/>
  <sheetViews>
    <sheetView tabSelected="1" zoomScalePageLayoutView="0" workbookViewId="0" topLeftCell="A61">
      <selection activeCell="AM96" sqref="AM96"/>
    </sheetView>
  </sheetViews>
  <sheetFormatPr defaultColWidth="9.140625" defaultRowHeight="12.75"/>
  <cols>
    <col min="1" max="1" width="1.7109375" style="25" customWidth="1"/>
    <col min="2" max="2" width="26.7109375" style="25" customWidth="1"/>
    <col min="3" max="3" width="3.7109375" style="1" bestFit="1" customWidth="1"/>
    <col min="4" max="4" width="5.57421875" style="25" bestFit="1" customWidth="1"/>
    <col min="5" max="5" width="7.00390625" style="25" customWidth="1"/>
    <col min="6" max="6" width="7.140625" style="25" customWidth="1"/>
    <col min="7" max="7" width="6.28125" style="25" customWidth="1"/>
    <col min="8" max="8" width="4.140625" style="25" customWidth="1"/>
    <col min="9" max="9" width="8.8515625" style="25" customWidth="1"/>
    <col min="10" max="10" width="8.7109375" style="1" customWidth="1"/>
    <col min="11" max="11" width="12.421875" style="1" bestFit="1" customWidth="1"/>
    <col min="12" max="12" width="7.00390625" style="25" customWidth="1"/>
    <col min="13" max="13" width="7.140625" style="25" customWidth="1"/>
    <col min="14" max="14" width="6.28125" style="25" customWidth="1"/>
    <col min="15" max="15" width="4.140625" style="25" customWidth="1"/>
    <col min="16" max="16" width="8.421875" style="25" customWidth="1"/>
    <col min="17" max="17" width="8.57421875" style="1" customWidth="1"/>
    <col min="18" max="18" width="12.421875" style="1" customWidth="1"/>
    <col min="19" max="19" width="7.00390625" style="25" customWidth="1"/>
    <col min="20" max="20" width="7.140625" style="25" customWidth="1"/>
    <col min="21" max="21" width="6.28125" style="25" customWidth="1"/>
    <col min="22" max="22" width="4.140625" style="25" customWidth="1"/>
    <col min="23" max="23" width="8.421875" style="25" customWidth="1"/>
    <col min="24" max="24" width="8.57421875" style="1" customWidth="1"/>
    <col min="25" max="25" width="10.7109375" style="1" customWidth="1"/>
    <col min="26" max="26" width="7.00390625" style="25" customWidth="1"/>
    <col min="27" max="27" width="7.140625" style="25" customWidth="1"/>
    <col min="28" max="28" width="6.28125" style="25" customWidth="1"/>
    <col min="29" max="29" width="4.140625" style="25" customWidth="1"/>
    <col min="30" max="30" width="7.421875" style="25" customWidth="1"/>
    <col min="31" max="31" width="6.00390625" style="1" customWidth="1"/>
    <col min="32" max="32" width="10.7109375" style="1" customWidth="1"/>
    <col min="33" max="33" width="7.140625" style="1" customWidth="1"/>
    <col min="34" max="34" width="7.140625" style="1" bestFit="1" customWidth="1"/>
    <col min="35" max="35" width="6.28125" style="1" customWidth="1"/>
    <col min="36" max="36" width="4.140625" style="1" customWidth="1"/>
    <col min="37" max="37" width="8.421875" style="1" customWidth="1"/>
    <col min="38" max="38" width="8.57421875" style="1" customWidth="1"/>
    <col min="39" max="39" width="13.421875" style="1" customWidth="1"/>
    <col min="40" max="40" width="7.140625" style="1" customWidth="1"/>
    <col min="41" max="41" width="7.140625" style="1" bestFit="1" customWidth="1"/>
    <col min="42" max="42" width="6.28125" style="1" bestFit="1" customWidth="1"/>
    <col min="43" max="43" width="6.28125" style="1" customWidth="1"/>
    <col min="44" max="44" width="7.57421875" style="1" bestFit="1" customWidth="1"/>
    <col min="45" max="45" width="9.28125" style="1" bestFit="1" customWidth="1"/>
    <col min="46" max="46" width="8.57421875" style="1" bestFit="1" customWidth="1"/>
    <col min="47" max="47" width="8.8515625" style="1" bestFit="1" customWidth="1"/>
    <col min="48" max="48" width="7.140625" style="1" customWidth="1"/>
    <col min="49" max="49" width="7.140625" style="1" bestFit="1" customWidth="1"/>
    <col min="50" max="50" width="6.28125" style="1" customWidth="1"/>
    <col min="51" max="51" width="4.140625" style="1" bestFit="1" customWidth="1"/>
    <col min="52" max="52" width="6.28125" style="1" bestFit="1" customWidth="1"/>
    <col min="53" max="53" width="8.57421875" style="1" customWidth="1"/>
    <col min="54" max="54" width="11.00390625" style="1" bestFit="1" customWidth="1"/>
    <col min="55" max="55" width="7.57421875" style="42" customWidth="1"/>
    <col min="56" max="57" width="9.57421875" style="27" bestFit="1" customWidth="1"/>
    <col min="58" max="58" width="3.57421875" style="31" customWidth="1"/>
    <col min="59" max="59" width="4.00390625" style="31" customWidth="1"/>
    <col min="60" max="60" width="3.00390625" style="31" bestFit="1" customWidth="1"/>
    <col min="61" max="61" width="3.00390625" style="25" bestFit="1" customWidth="1"/>
    <col min="62" max="62" width="5.140625" style="25" customWidth="1"/>
    <col min="63" max="63" width="7.28125" style="25" customWidth="1"/>
    <col min="64" max="64" width="11.00390625" style="25" bestFit="1" customWidth="1"/>
    <col min="65" max="65" width="18.421875" style="25" bestFit="1" customWidth="1"/>
    <col min="66" max="16384" width="9.140625" style="25" customWidth="1"/>
  </cols>
  <sheetData>
    <row r="1" spans="2:60" s="2" customFormat="1" ht="18.75" thickBot="1">
      <c r="B1" s="55" t="s">
        <v>373</v>
      </c>
      <c r="C1" s="1"/>
      <c r="J1" s="1"/>
      <c r="K1" s="1"/>
      <c r="Q1" s="1"/>
      <c r="R1" s="1"/>
      <c r="X1" s="1"/>
      <c r="Y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3"/>
      <c r="BD1" s="27"/>
      <c r="BE1" s="27"/>
      <c r="BF1" s="28"/>
      <c r="BG1" s="28"/>
      <c r="BH1" s="28"/>
    </row>
    <row r="2" spans="2:60" s="2" customFormat="1" ht="15.75" customHeight="1" thickBot="1">
      <c r="B2" s="66" t="s">
        <v>0</v>
      </c>
      <c r="C2" s="67"/>
      <c r="D2" s="67"/>
      <c r="E2" s="68" t="s">
        <v>134</v>
      </c>
      <c r="F2" s="69"/>
      <c r="G2" s="70"/>
      <c r="H2" s="70"/>
      <c r="I2" s="71"/>
      <c r="J2" s="72"/>
      <c r="K2" s="126" t="s">
        <v>98</v>
      </c>
      <c r="L2" s="188" t="s">
        <v>140</v>
      </c>
      <c r="M2" s="189"/>
      <c r="N2" s="189"/>
      <c r="O2" s="189"/>
      <c r="P2" s="189"/>
      <c r="Q2" s="189"/>
      <c r="R2" s="190"/>
      <c r="S2" s="188" t="s">
        <v>141</v>
      </c>
      <c r="T2" s="189"/>
      <c r="U2" s="189"/>
      <c r="V2" s="189"/>
      <c r="W2" s="189"/>
      <c r="X2" s="189"/>
      <c r="Y2" s="190"/>
      <c r="Z2" s="188" t="s">
        <v>194</v>
      </c>
      <c r="AA2" s="189"/>
      <c r="AB2" s="189"/>
      <c r="AC2" s="189"/>
      <c r="AD2" s="189"/>
      <c r="AE2" s="189"/>
      <c r="AF2" s="190"/>
      <c r="AG2" s="188" t="s">
        <v>231</v>
      </c>
      <c r="AH2" s="189"/>
      <c r="AI2" s="189"/>
      <c r="AJ2" s="189"/>
      <c r="AK2" s="189"/>
      <c r="AL2" s="189"/>
      <c r="AM2" s="190"/>
      <c r="AN2" s="188" t="s">
        <v>290</v>
      </c>
      <c r="AO2" s="189"/>
      <c r="AP2" s="189"/>
      <c r="AQ2" s="189"/>
      <c r="AR2" s="189"/>
      <c r="AS2" s="189"/>
      <c r="AT2" s="189"/>
      <c r="AU2" s="190"/>
      <c r="AV2" s="188" t="s">
        <v>371</v>
      </c>
      <c r="AW2" s="189"/>
      <c r="AX2" s="189"/>
      <c r="AY2" s="189"/>
      <c r="AZ2" s="189"/>
      <c r="BA2" s="189"/>
      <c r="BB2" s="160"/>
      <c r="BC2" s="186" t="s">
        <v>139</v>
      </c>
      <c r="BD2" s="187"/>
      <c r="BE2" s="28"/>
      <c r="BF2" s="28"/>
      <c r="BG2" s="28"/>
      <c r="BH2" s="28"/>
    </row>
    <row r="3" spans="2:59" s="2" customFormat="1" ht="17.25" customHeight="1">
      <c r="B3" s="93"/>
      <c r="C3" s="4"/>
      <c r="D3" s="4"/>
      <c r="E3" s="64" t="s">
        <v>1</v>
      </c>
      <c r="F3" s="65"/>
      <c r="G3" s="65"/>
      <c r="H3" s="65"/>
      <c r="I3" s="60">
        <v>140</v>
      </c>
      <c r="J3" s="60">
        <v>70</v>
      </c>
      <c r="K3" s="74"/>
      <c r="L3" s="65" t="s">
        <v>137</v>
      </c>
      <c r="M3" s="65"/>
      <c r="N3" s="65"/>
      <c r="O3" s="65"/>
      <c r="P3" s="60">
        <v>73</v>
      </c>
      <c r="Q3" s="60">
        <v>43</v>
      </c>
      <c r="R3" s="128"/>
      <c r="S3" s="65" t="s">
        <v>137</v>
      </c>
      <c r="T3" s="65"/>
      <c r="U3" s="65"/>
      <c r="V3" s="65"/>
      <c r="W3" s="60">
        <v>203</v>
      </c>
      <c r="X3" s="60">
        <v>70</v>
      </c>
      <c r="Y3" s="128"/>
      <c r="Z3" s="170" t="s">
        <v>137</v>
      </c>
      <c r="AA3" s="65"/>
      <c r="AB3" s="65"/>
      <c r="AC3" s="171">
        <v>55</v>
      </c>
      <c r="AD3" s="172">
        <v>42</v>
      </c>
      <c r="AE3" s="173">
        <v>18</v>
      </c>
      <c r="AF3" s="128"/>
      <c r="AG3" s="65" t="s">
        <v>137</v>
      </c>
      <c r="AH3" s="65"/>
      <c r="AI3" s="65"/>
      <c r="AJ3" s="65"/>
      <c r="AK3" s="60">
        <v>116</v>
      </c>
      <c r="AL3" s="60">
        <v>25</v>
      </c>
      <c r="AM3" s="128"/>
      <c r="AN3" s="65" t="s">
        <v>137</v>
      </c>
      <c r="AO3" s="65"/>
      <c r="AP3" s="65"/>
      <c r="AQ3" s="65"/>
      <c r="AR3" s="162">
        <v>172</v>
      </c>
      <c r="AS3" s="163">
        <v>108</v>
      </c>
      <c r="AT3" s="163">
        <v>20</v>
      </c>
      <c r="AU3" s="128" t="s">
        <v>135</v>
      </c>
      <c r="AV3" s="65" t="s">
        <v>137</v>
      </c>
      <c r="AW3" s="65"/>
      <c r="AX3" s="65"/>
      <c r="AY3" s="65"/>
      <c r="AZ3" s="60">
        <v>88</v>
      </c>
      <c r="BA3" s="60">
        <v>20</v>
      </c>
      <c r="BB3" s="128"/>
      <c r="BC3" s="123"/>
      <c r="BD3" s="116"/>
      <c r="BE3" s="28"/>
      <c r="BF3" s="28"/>
      <c r="BG3" s="28"/>
    </row>
    <row r="4" spans="2:59" s="2" customFormat="1" ht="25.5" customHeight="1" thickBot="1">
      <c r="B4" s="93"/>
      <c r="C4" s="4"/>
      <c r="D4" s="4"/>
      <c r="E4" s="46"/>
      <c r="F4" s="47"/>
      <c r="G4" s="47"/>
      <c r="H4" s="47"/>
      <c r="I4" s="56" t="s">
        <v>10</v>
      </c>
      <c r="J4" s="73" t="s">
        <v>44</v>
      </c>
      <c r="K4" s="75" t="s">
        <v>135</v>
      </c>
      <c r="L4" s="47"/>
      <c r="M4" s="47"/>
      <c r="N4" s="47"/>
      <c r="O4" s="47"/>
      <c r="P4" s="56" t="s">
        <v>10</v>
      </c>
      <c r="Q4" s="73" t="s">
        <v>44</v>
      </c>
      <c r="R4" s="75" t="s">
        <v>135</v>
      </c>
      <c r="S4" s="47"/>
      <c r="T4" s="47"/>
      <c r="U4" s="47"/>
      <c r="V4" s="47"/>
      <c r="W4" s="56" t="s">
        <v>10</v>
      </c>
      <c r="X4" s="73" t="s">
        <v>44</v>
      </c>
      <c r="Y4" s="75" t="s">
        <v>135</v>
      </c>
      <c r="Z4" s="47"/>
      <c r="AA4" s="47"/>
      <c r="AB4" s="47"/>
      <c r="AC4" s="174" t="s">
        <v>195</v>
      </c>
      <c r="AD4" s="175" t="s">
        <v>196</v>
      </c>
      <c r="AE4" s="176" t="s">
        <v>56</v>
      </c>
      <c r="AF4" s="75" t="s">
        <v>135</v>
      </c>
      <c r="AG4" s="47"/>
      <c r="AH4" s="47"/>
      <c r="AI4" s="47"/>
      <c r="AJ4" s="47"/>
      <c r="AK4" s="56" t="s">
        <v>10</v>
      </c>
      <c r="AL4" s="73" t="s">
        <v>44</v>
      </c>
      <c r="AM4" s="75" t="s">
        <v>135</v>
      </c>
      <c r="AN4" s="47"/>
      <c r="AO4" s="47"/>
      <c r="AP4" s="47"/>
      <c r="AQ4" s="47"/>
      <c r="AR4" s="164" t="s">
        <v>292</v>
      </c>
      <c r="AS4" s="165" t="s">
        <v>291</v>
      </c>
      <c r="AT4" s="166" t="s">
        <v>44</v>
      </c>
      <c r="AU4" s="75" t="s">
        <v>294</v>
      </c>
      <c r="AV4" s="47"/>
      <c r="AW4" s="47"/>
      <c r="AX4" s="47"/>
      <c r="AY4" s="47"/>
      <c r="AZ4" s="56" t="s">
        <v>10</v>
      </c>
      <c r="BA4" s="73" t="s">
        <v>44</v>
      </c>
      <c r="BB4" s="75" t="s">
        <v>135</v>
      </c>
      <c r="BC4" s="124" t="s">
        <v>95</v>
      </c>
      <c r="BD4" s="125" t="s">
        <v>2</v>
      </c>
      <c r="BE4" s="28"/>
      <c r="BF4" s="28"/>
      <c r="BG4" s="28"/>
    </row>
    <row r="5" spans="2:59" s="2" customFormat="1" ht="12.75" customHeight="1" thickBot="1">
      <c r="B5" s="94" t="s">
        <v>3</v>
      </c>
      <c r="C5" s="4" t="s">
        <v>4</v>
      </c>
      <c r="D5" s="4" t="s">
        <v>5</v>
      </c>
      <c r="E5" s="5" t="s">
        <v>7</v>
      </c>
      <c r="F5" s="50" t="s">
        <v>90</v>
      </c>
      <c r="G5" s="6" t="s">
        <v>91</v>
      </c>
      <c r="H5" s="6" t="s">
        <v>91</v>
      </c>
      <c r="I5" s="6" t="s">
        <v>6</v>
      </c>
      <c r="J5" s="7" t="s">
        <v>6</v>
      </c>
      <c r="K5" s="76" t="s">
        <v>98</v>
      </c>
      <c r="L5" s="50" t="s">
        <v>7</v>
      </c>
      <c r="M5" s="50" t="s">
        <v>90</v>
      </c>
      <c r="N5" s="6" t="s">
        <v>91</v>
      </c>
      <c r="O5" s="6" t="s">
        <v>91</v>
      </c>
      <c r="P5" s="6" t="s">
        <v>6</v>
      </c>
      <c r="Q5" s="7" t="s">
        <v>6</v>
      </c>
      <c r="R5" s="76" t="s">
        <v>140</v>
      </c>
      <c r="S5" s="50" t="s">
        <v>7</v>
      </c>
      <c r="T5" s="50" t="s">
        <v>90</v>
      </c>
      <c r="U5" s="6" t="s">
        <v>91</v>
      </c>
      <c r="V5" s="6" t="s">
        <v>91</v>
      </c>
      <c r="W5" s="6" t="s">
        <v>6</v>
      </c>
      <c r="X5" s="7" t="s">
        <v>6</v>
      </c>
      <c r="Y5" s="76" t="s">
        <v>141</v>
      </c>
      <c r="Z5" s="50" t="s">
        <v>7</v>
      </c>
      <c r="AA5" s="50" t="s">
        <v>90</v>
      </c>
      <c r="AB5" s="6" t="s">
        <v>91</v>
      </c>
      <c r="AC5" s="6" t="s">
        <v>91</v>
      </c>
      <c r="AD5" s="6" t="s">
        <v>6</v>
      </c>
      <c r="AE5" s="7" t="s">
        <v>6</v>
      </c>
      <c r="AF5" s="76" t="s">
        <v>194</v>
      </c>
      <c r="AG5" s="152" t="s">
        <v>7</v>
      </c>
      <c r="AH5" s="152" t="s">
        <v>90</v>
      </c>
      <c r="AI5" s="153" t="s">
        <v>91</v>
      </c>
      <c r="AJ5" s="153" t="s">
        <v>91</v>
      </c>
      <c r="AK5" s="153" t="s">
        <v>6</v>
      </c>
      <c r="AL5" s="152" t="s">
        <v>6</v>
      </c>
      <c r="AM5" s="76" t="s">
        <v>231</v>
      </c>
      <c r="AN5" s="152" t="s">
        <v>7</v>
      </c>
      <c r="AO5" s="152" t="s">
        <v>90</v>
      </c>
      <c r="AP5" s="153" t="s">
        <v>91</v>
      </c>
      <c r="AQ5" s="153" t="s">
        <v>91</v>
      </c>
      <c r="AR5" s="153" t="s">
        <v>304</v>
      </c>
      <c r="AS5" s="153" t="s">
        <v>305</v>
      </c>
      <c r="AT5" s="152" t="s">
        <v>6</v>
      </c>
      <c r="AU5" s="76" t="s">
        <v>295</v>
      </c>
      <c r="AV5" s="152" t="s">
        <v>7</v>
      </c>
      <c r="AW5" s="152" t="s">
        <v>90</v>
      </c>
      <c r="AX5" s="153" t="s">
        <v>91</v>
      </c>
      <c r="AY5" s="153" t="s">
        <v>91</v>
      </c>
      <c r="AZ5" s="153" t="s">
        <v>6</v>
      </c>
      <c r="BA5" s="152" t="s">
        <v>6</v>
      </c>
      <c r="BB5" s="76" t="s">
        <v>340</v>
      </c>
      <c r="BC5" s="124" t="s">
        <v>8</v>
      </c>
      <c r="BD5" s="125" t="s">
        <v>136</v>
      </c>
      <c r="BE5" s="28"/>
      <c r="BF5" s="28"/>
      <c r="BG5" s="28"/>
    </row>
    <row r="6" spans="2:59" s="2" customFormat="1" ht="20.25" customHeight="1" thickBot="1" thickTop="1">
      <c r="B6" s="95" t="s">
        <v>10</v>
      </c>
      <c r="C6" s="8"/>
      <c r="D6" s="9"/>
      <c r="E6" s="10" t="s">
        <v>93</v>
      </c>
      <c r="F6" s="51" t="s">
        <v>11</v>
      </c>
      <c r="G6" s="11" t="s">
        <v>94</v>
      </c>
      <c r="H6" s="11" t="s">
        <v>92</v>
      </c>
      <c r="I6" s="12"/>
      <c r="J6" s="13" t="s">
        <v>92</v>
      </c>
      <c r="K6" s="77" t="s">
        <v>99</v>
      </c>
      <c r="L6" s="51" t="s">
        <v>93</v>
      </c>
      <c r="M6" s="51" t="s">
        <v>11</v>
      </c>
      <c r="N6" s="11" t="s">
        <v>94</v>
      </c>
      <c r="O6" s="11" t="s">
        <v>92</v>
      </c>
      <c r="P6" s="12"/>
      <c r="Q6" s="13" t="s">
        <v>92</v>
      </c>
      <c r="R6" s="129" t="s">
        <v>99</v>
      </c>
      <c r="S6" s="51" t="s">
        <v>93</v>
      </c>
      <c r="T6" s="51" t="s">
        <v>11</v>
      </c>
      <c r="U6" s="11" t="s">
        <v>94</v>
      </c>
      <c r="V6" s="11" t="s">
        <v>92</v>
      </c>
      <c r="W6" s="12"/>
      <c r="X6" s="13" t="s">
        <v>92</v>
      </c>
      <c r="Y6" s="129" t="s">
        <v>99</v>
      </c>
      <c r="Z6" s="11" t="s">
        <v>197</v>
      </c>
      <c r="AA6" s="51" t="s">
        <v>11</v>
      </c>
      <c r="AB6" s="11" t="s">
        <v>94</v>
      </c>
      <c r="AC6" s="11" t="s">
        <v>92</v>
      </c>
      <c r="AD6" s="177" t="s">
        <v>229</v>
      </c>
      <c r="AE6" s="13" t="s">
        <v>92</v>
      </c>
      <c r="AF6" s="129" t="s">
        <v>99</v>
      </c>
      <c r="AG6" s="154" t="s">
        <v>93</v>
      </c>
      <c r="AH6" s="154" t="s">
        <v>11</v>
      </c>
      <c r="AI6" s="155" t="s">
        <v>94</v>
      </c>
      <c r="AJ6" s="155" t="s">
        <v>92</v>
      </c>
      <c r="AK6" s="156"/>
      <c r="AL6" s="155" t="s">
        <v>92</v>
      </c>
      <c r="AM6" s="129" t="s">
        <v>99</v>
      </c>
      <c r="AN6" s="154" t="s">
        <v>93</v>
      </c>
      <c r="AO6" s="154" t="s">
        <v>11</v>
      </c>
      <c r="AP6" s="155" t="s">
        <v>94</v>
      </c>
      <c r="AQ6" s="155" t="s">
        <v>92</v>
      </c>
      <c r="AR6" s="167" t="s">
        <v>6</v>
      </c>
      <c r="AS6" s="167" t="s">
        <v>6</v>
      </c>
      <c r="AT6" s="155" t="s">
        <v>92</v>
      </c>
      <c r="AU6" s="129" t="s">
        <v>99</v>
      </c>
      <c r="AV6" s="154" t="s">
        <v>93</v>
      </c>
      <c r="AW6" s="154" t="s">
        <v>11</v>
      </c>
      <c r="AX6" s="155" t="s">
        <v>94</v>
      </c>
      <c r="AY6" s="155" t="s">
        <v>92</v>
      </c>
      <c r="AZ6" s="156"/>
      <c r="BA6" s="155" t="s">
        <v>92</v>
      </c>
      <c r="BB6" s="129" t="s">
        <v>99</v>
      </c>
      <c r="BC6" s="143" t="s">
        <v>0</v>
      </c>
      <c r="BD6" s="117" t="s">
        <v>9</v>
      </c>
      <c r="BE6" s="28"/>
      <c r="BF6" s="28"/>
      <c r="BG6" s="28"/>
    </row>
    <row r="7" spans="2:63" s="3" customFormat="1" ht="14.25">
      <c r="B7" s="191" t="s">
        <v>381</v>
      </c>
      <c r="C7" s="14" t="s">
        <v>12</v>
      </c>
      <c r="D7" s="15" t="s">
        <v>16</v>
      </c>
      <c r="E7" s="48">
        <v>6</v>
      </c>
      <c r="F7" s="52">
        <f aca="true" t="shared" si="0" ref="F7:F15">$I$3+1-E7</f>
        <v>135</v>
      </c>
      <c r="G7" s="49">
        <v>1</v>
      </c>
      <c r="H7" s="49">
        <f aca="true" t="shared" si="1" ref="H7:H15">105-(G7*5)</f>
        <v>100</v>
      </c>
      <c r="I7" s="168">
        <v>0.7875</v>
      </c>
      <c r="J7" s="78">
        <v>85</v>
      </c>
      <c r="K7" s="81">
        <f aca="true" t="shared" si="2" ref="K7:K15">+F7+H7+J7</f>
        <v>320</v>
      </c>
      <c r="L7" s="130">
        <v>3</v>
      </c>
      <c r="M7" s="52">
        <v>71</v>
      </c>
      <c r="N7" s="49">
        <v>2</v>
      </c>
      <c r="O7" s="49">
        <f>105-N7*5</f>
        <v>95</v>
      </c>
      <c r="P7" s="168">
        <v>0.8263888888888888</v>
      </c>
      <c r="Q7" s="78">
        <v>79</v>
      </c>
      <c r="R7" s="82">
        <f>+M7+O7+Q7</f>
        <v>245</v>
      </c>
      <c r="S7" s="130">
        <v>3</v>
      </c>
      <c r="T7" s="141">
        <f aca="true" t="shared" si="3" ref="T7:T21">$W$3+1-S7</f>
        <v>201</v>
      </c>
      <c r="U7" s="49">
        <v>1</v>
      </c>
      <c r="V7" s="49">
        <f aca="true" t="shared" si="4" ref="V7:V21">105-U7*5</f>
        <v>100</v>
      </c>
      <c r="W7" s="178" t="s">
        <v>172</v>
      </c>
      <c r="X7" s="78">
        <v>85</v>
      </c>
      <c r="Y7" s="82">
        <f aca="true" t="shared" si="5" ref="Y7:Y21">T7+V7+X7</f>
        <v>386</v>
      </c>
      <c r="Z7" s="130"/>
      <c r="AA7" s="141"/>
      <c r="AB7" s="49"/>
      <c r="AC7" s="49"/>
      <c r="AD7" s="178"/>
      <c r="AE7" s="78"/>
      <c r="AF7" s="82"/>
      <c r="AG7" s="82">
        <v>9</v>
      </c>
      <c r="AH7" s="82">
        <v>108</v>
      </c>
      <c r="AI7" s="82">
        <v>2</v>
      </c>
      <c r="AJ7" s="82">
        <v>95</v>
      </c>
      <c r="AK7" s="157" t="s">
        <v>278</v>
      </c>
      <c r="AL7" s="82">
        <v>82</v>
      </c>
      <c r="AM7" s="82">
        <f aca="true" t="shared" si="6" ref="AM7:AM12">AH7+AJ7+AL7</f>
        <v>285</v>
      </c>
      <c r="AN7" s="82">
        <v>6</v>
      </c>
      <c r="AO7" s="82">
        <f>AR$3+1-AN7</f>
        <v>167</v>
      </c>
      <c r="AP7" s="82">
        <v>3</v>
      </c>
      <c r="AQ7" s="82">
        <f>105-AP7*5</f>
        <v>90</v>
      </c>
      <c r="AR7" s="157" t="s">
        <v>299</v>
      </c>
      <c r="AS7" s="157" t="s">
        <v>300</v>
      </c>
      <c r="AT7" s="82">
        <v>82</v>
      </c>
      <c r="AU7" s="82">
        <f>AO7+AQ7+AT7</f>
        <v>339</v>
      </c>
      <c r="AV7" s="82">
        <v>3</v>
      </c>
      <c r="AW7" s="82">
        <f>AZ$3+1-AV7</f>
        <v>86</v>
      </c>
      <c r="AX7" s="82">
        <v>1</v>
      </c>
      <c r="AY7" s="82">
        <f>105-AX7*5</f>
        <v>100</v>
      </c>
      <c r="AZ7" s="157" t="s">
        <v>352</v>
      </c>
      <c r="BA7" s="82">
        <v>88</v>
      </c>
      <c r="BB7" s="82">
        <f>AW7+AY7+BA7</f>
        <v>274</v>
      </c>
      <c r="BC7" s="122">
        <f aca="true" t="shared" si="7" ref="BC7:BC38">COUNT(K7,R7,Y7,AF7,AM7,AU7,AV7)</f>
        <v>6</v>
      </c>
      <c r="BD7" s="118">
        <f aca="true" t="shared" si="8" ref="BD7:BD38">K7+R7+Y7+AF7+AM7+AU7+BB7</f>
        <v>1849</v>
      </c>
      <c r="BE7" s="29"/>
      <c r="BF7" s="29"/>
      <c r="BG7" s="29"/>
      <c r="BK7" s="44"/>
    </row>
    <row r="8" spans="2:66" s="3" customFormat="1" ht="15">
      <c r="B8" s="96" t="s">
        <v>18</v>
      </c>
      <c r="C8" s="14" t="s">
        <v>12</v>
      </c>
      <c r="D8" s="15" t="s">
        <v>13</v>
      </c>
      <c r="E8" s="61">
        <v>12</v>
      </c>
      <c r="F8" s="53">
        <f t="shared" si="0"/>
        <v>129</v>
      </c>
      <c r="G8" s="63">
        <v>1</v>
      </c>
      <c r="H8" s="63">
        <f t="shared" si="1"/>
        <v>100</v>
      </c>
      <c r="I8" s="147">
        <v>0.8833333333333333</v>
      </c>
      <c r="J8" s="85">
        <v>70</v>
      </c>
      <c r="K8" s="82">
        <f t="shared" si="2"/>
        <v>299</v>
      </c>
      <c r="L8" s="137">
        <v>14</v>
      </c>
      <c r="M8" s="141">
        <v>60</v>
      </c>
      <c r="N8" s="63">
        <v>2</v>
      </c>
      <c r="O8" s="63">
        <f>105-N8*5</f>
        <v>95</v>
      </c>
      <c r="P8" s="147">
        <v>0.9416666666666668</v>
      </c>
      <c r="Q8" s="85">
        <v>61</v>
      </c>
      <c r="R8" s="82">
        <f>+M8+O8+Q8</f>
        <v>216</v>
      </c>
      <c r="S8" s="137">
        <v>18</v>
      </c>
      <c r="T8" s="141">
        <f t="shared" si="3"/>
        <v>186</v>
      </c>
      <c r="U8" s="63">
        <v>2</v>
      </c>
      <c r="V8" s="17">
        <f t="shared" si="4"/>
        <v>95</v>
      </c>
      <c r="W8" s="147">
        <v>0.876388888888889</v>
      </c>
      <c r="X8" s="85">
        <v>70</v>
      </c>
      <c r="Y8" s="82">
        <f t="shared" si="5"/>
        <v>351</v>
      </c>
      <c r="Z8" s="137">
        <v>17</v>
      </c>
      <c r="AA8" s="141">
        <f>$AD$3+1-Z8</f>
        <v>26</v>
      </c>
      <c r="AB8" s="63">
        <v>1</v>
      </c>
      <c r="AC8" s="17">
        <f>105-AB8*5</f>
        <v>100</v>
      </c>
      <c r="AD8" s="147" t="s">
        <v>206</v>
      </c>
      <c r="AE8" s="85">
        <v>52</v>
      </c>
      <c r="AF8" s="82">
        <f>AA8+AC8+AE8</f>
        <v>178</v>
      </c>
      <c r="AG8" s="82">
        <v>18</v>
      </c>
      <c r="AH8" s="82">
        <v>99</v>
      </c>
      <c r="AI8" s="82">
        <v>1</v>
      </c>
      <c r="AJ8" s="82">
        <v>100</v>
      </c>
      <c r="AK8" s="157" t="s">
        <v>266</v>
      </c>
      <c r="AL8" s="82">
        <v>70</v>
      </c>
      <c r="AM8" s="82">
        <f t="shared" si="6"/>
        <v>269</v>
      </c>
      <c r="AN8" s="82">
        <v>60</v>
      </c>
      <c r="AO8" s="82">
        <f>AR$3+1-AN8</f>
        <v>113</v>
      </c>
      <c r="AP8" s="82">
        <v>2</v>
      </c>
      <c r="AQ8" s="82">
        <f>105-AP8*5</f>
        <v>95</v>
      </c>
      <c r="AR8" s="157" t="s">
        <v>296</v>
      </c>
      <c r="AS8" s="157" t="s">
        <v>211</v>
      </c>
      <c r="AT8" s="82">
        <v>46</v>
      </c>
      <c r="AU8" s="82">
        <f>AO8+AQ8+AT8</f>
        <v>254</v>
      </c>
      <c r="AV8" s="82">
        <v>14</v>
      </c>
      <c r="AW8" s="82">
        <f>AZ$3+1-AV8</f>
        <v>75</v>
      </c>
      <c r="AX8" s="82">
        <v>2</v>
      </c>
      <c r="AY8" s="82">
        <f>105-AX8*5</f>
        <v>95</v>
      </c>
      <c r="AZ8" s="157" t="s">
        <v>345</v>
      </c>
      <c r="BA8" s="82">
        <v>73</v>
      </c>
      <c r="BB8" s="82">
        <f>AW8+AY8+BA8</f>
        <v>243</v>
      </c>
      <c r="BC8" s="122">
        <f t="shared" si="7"/>
        <v>7</v>
      </c>
      <c r="BD8" s="118">
        <f t="shared" si="8"/>
        <v>1810</v>
      </c>
      <c r="BE8" s="29"/>
      <c r="BF8" s="29"/>
      <c r="BG8" s="29"/>
      <c r="BJ8" s="158"/>
      <c r="BK8" s="44"/>
      <c r="BL8" s="179"/>
      <c r="BN8" s="159"/>
    </row>
    <row r="9" spans="2:63" s="3" customFormat="1" ht="14.25">
      <c r="B9" s="96" t="s">
        <v>39</v>
      </c>
      <c r="C9" s="14" t="s">
        <v>12</v>
      </c>
      <c r="D9" s="146" t="s">
        <v>28</v>
      </c>
      <c r="E9" s="16">
        <v>16</v>
      </c>
      <c r="F9" s="141">
        <f t="shared" si="0"/>
        <v>125</v>
      </c>
      <c r="G9" s="63">
        <v>1</v>
      </c>
      <c r="H9" s="63">
        <f t="shared" si="1"/>
        <v>100</v>
      </c>
      <c r="I9" s="147">
        <v>0.9131944444444445</v>
      </c>
      <c r="J9" s="85">
        <v>67</v>
      </c>
      <c r="K9" s="82">
        <f t="shared" si="2"/>
        <v>292</v>
      </c>
      <c r="L9" s="137">
        <v>20</v>
      </c>
      <c r="M9" s="141">
        <v>54</v>
      </c>
      <c r="N9" s="63">
        <v>2</v>
      </c>
      <c r="O9" s="63">
        <f>105-N9*5</f>
        <v>95</v>
      </c>
      <c r="P9" s="147">
        <v>0.9847222222222222</v>
      </c>
      <c r="Q9" s="85">
        <v>55</v>
      </c>
      <c r="R9" s="82">
        <f>+M9+O9+Q9</f>
        <v>204</v>
      </c>
      <c r="S9" s="137">
        <v>33</v>
      </c>
      <c r="T9" s="141">
        <f t="shared" si="3"/>
        <v>171</v>
      </c>
      <c r="U9" s="63">
        <v>2</v>
      </c>
      <c r="V9" s="17">
        <f t="shared" si="4"/>
        <v>95</v>
      </c>
      <c r="W9" s="180" t="s">
        <v>173</v>
      </c>
      <c r="X9" s="85">
        <v>64</v>
      </c>
      <c r="Y9" s="82">
        <f t="shared" si="5"/>
        <v>330</v>
      </c>
      <c r="Z9" s="137">
        <v>13</v>
      </c>
      <c r="AA9" s="141">
        <f>$AD$3+1-Z9</f>
        <v>30</v>
      </c>
      <c r="AB9" s="63">
        <v>3</v>
      </c>
      <c r="AC9" s="17">
        <f>105-AB9*5</f>
        <v>90</v>
      </c>
      <c r="AD9" s="147" t="s">
        <v>208</v>
      </c>
      <c r="AE9" s="85">
        <v>52</v>
      </c>
      <c r="AF9" s="82">
        <f>AA9+AC9+AE9</f>
        <v>172</v>
      </c>
      <c r="AG9" s="82">
        <v>25</v>
      </c>
      <c r="AH9" s="82">
        <v>92</v>
      </c>
      <c r="AI9" s="82">
        <v>1</v>
      </c>
      <c r="AJ9" s="82">
        <v>100</v>
      </c>
      <c r="AK9" s="157" t="s">
        <v>281</v>
      </c>
      <c r="AL9" s="82">
        <v>61</v>
      </c>
      <c r="AM9" s="82">
        <f t="shared" si="6"/>
        <v>253</v>
      </c>
      <c r="AN9" s="82">
        <v>25</v>
      </c>
      <c r="AO9" s="82">
        <f>AR$3+1-AN9</f>
        <v>148</v>
      </c>
      <c r="AP9" s="82">
        <v>1</v>
      </c>
      <c r="AQ9" s="82">
        <f>105-AP9*5</f>
        <v>100</v>
      </c>
      <c r="AR9" s="157" t="s">
        <v>297</v>
      </c>
      <c r="AS9" s="157" t="s">
        <v>298</v>
      </c>
      <c r="AT9" s="82">
        <v>61</v>
      </c>
      <c r="AU9" s="82">
        <f>AO9+AQ9+AT9</f>
        <v>309</v>
      </c>
      <c r="AV9" s="82">
        <v>23</v>
      </c>
      <c r="AW9" s="82">
        <f>AZ$3+1-AV9</f>
        <v>66</v>
      </c>
      <c r="AX9" s="82">
        <v>1</v>
      </c>
      <c r="AY9" s="82">
        <f>105-AX9*5</f>
        <v>100</v>
      </c>
      <c r="AZ9" s="157" t="s">
        <v>353</v>
      </c>
      <c r="BA9" s="82">
        <v>64</v>
      </c>
      <c r="BB9" s="82">
        <f>AW9+AY9+BA9</f>
        <v>230</v>
      </c>
      <c r="BC9" s="122">
        <f t="shared" si="7"/>
        <v>7</v>
      </c>
      <c r="BD9" s="118">
        <f t="shared" si="8"/>
        <v>1790</v>
      </c>
      <c r="BE9" s="29"/>
      <c r="BF9" s="29"/>
      <c r="BG9" s="29"/>
      <c r="BK9" s="44"/>
    </row>
    <row r="10" spans="2:63" s="3" customFormat="1" ht="14.25">
      <c r="B10" s="151" t="s">
        <v>58</v>
      </c>
      <c r="C10" s="45" t="s">
        <v>12</v>
      </c>
      <c r="D10" s="146" t="s">
        <v>16</v>
      </c>
      <c r="E10" s="61">
        <v>11</v>
      </c>
      <c r="F10" s="141">
        <f t="shared" si="0"/>
        <v>130</v>
      </c>
      <c r="G10" s="63">
        <v>1</v>
      </c>
      <c r="H10" s="63">
        <f t="shared" si="1"/>
        <v>100</v>
      </c>
      <c r="I10" s="147">
        <v>0.8631944444444444</v>
      </c>
      <c r="J10" s="85">
        <v>73</v>
      </c>
      <c r="K10" s="82">
        <f t="shared" si="2"/>
        <v>303</v>
      </c>
      <c r="L10" s="137">
        <v>10</v>
      </c>
      <c r="M10" s="141">
        <v>64</v>
      </c>
      <c r="N10" s="63">
        <v>2</v>
      </c>
      <c r="O10" s="63">
        <f>105-N10*5</f>
        <v>95</v>
      </c>
      <c r="P10" s="147">
        <v>0.9180555555555556</v>
      </c>
      <c r="Q10" s="85">
        <v>64</v>
      </c>
      <c r="R10" s="82">
        <f>+M10+O10+Q10</f>
        <v>223</v>
      </c>
      <c r="S10" s="137">
        <v>12</v>
      </c>
      <c r="T10" s="141">
        <f t="shared" si="3"/>
        <v>192</v>
      </c>
      <c r="U10" s="63">
        <v>1</v>
      </c>
      <c r="V10" s="17">
        <f t="shared" si="4"/>
        <v>100</v>
      </c>
      <c r="W10" s="180" t="s">
        <v>182</v>
      </c>
      <c r="X10" s="85">
        <v>76</v>
      </c>
      <c r="Y10" s="82">
        <f t="shared" si="5"/>
        <v>368</v>
      </c>
      <c r="Z10" s="137"/>
      <c r="AA10" s="141"/>
      <c r="AB10" s="63"/>
      <c r="AC10" s="17"/>
      <c r="AD10" s="180"/>
      <c r="AE10" s="85"/>
      <c r="AF10" s="82"/>
      <c r="AG10" s="82">
        <v>12</v>
      </c>
      <c r="AH10" s="82">
        <v>105</v>
      </c>
      <c r="AI10" s="82">
        <v>3</v>
      </c>
      <c r="AJ10" s="82">
        <v>90</v>
      </c>
      <c r="AK10" s="157" t="s">
        <v>183</v>
      </c>
      <c r="AL10" s="82">
        <v>76</v>
      </c>
      <c r="AM10" s="82">
        <f t="shared" si="6"/>
        <v>271</v>
      </c>
      <c r="AN10" s="82">
        <v>13</v>
      </c>
      <c r="AO10" s="82">
        <f>AR$3+1-AN10</f>
        <v>160</v>
      </c>
      <c r="AP10" s="82">
        <v>4</v>
      </c>
      <c r="AQ10" s="82">
        <f>105-AP10*5</f>
        <v>85</v>
      </c>
      <c r="AR10" s="157" t="s">
        <v>301</v>
      </c>
      <c r="AS10" s="157" t="s">
        <v>302</v>
      </c>
      <c r="AT10" s="82">
        <v>67</v>
      </c>
      <c r="AU10" s="82">
        <f>AO10+AQ10+AT10</f>
        <v>312</v>
      </c>
      <c r="AV10" s="82">
        <v>7</v>
      </c>
      <c r="AW10" s="82">
        <f>AZ$3+1-AV10</f>
        <v>82</v>
      </c>
      <c r="AX10" s="82">
        <v>2</v>
      </c>
      <c r="AY10" s="82">
        <f>105-AX10*5</f>
        <v>95</v>
      </c>
      <c r="AZ10" s="157" t="s">
        <v>359</v>
      </c>
      <c r="BA10" s="82">
        <v>82</v>
      </c>
      <c r="BB10" s="82">
        <f>AW10+AY10+BA10</f>
        <v>259</v>
      </c>
      <c r="BC10" s="122">
        <f t="shared" si="7"/>
        <v>6</v>
      </c>
      <c r="BD10" s="118">
        <f t="shared" si="8"/>
        <v>1736</v>
      </c>
      <c r="BE10" s="29"/>
      <c r="BF10" s="29"/>
      <c r="BG10" s="29"/>
      <c r="BK10" s="44"/>
    </row>
    <row r="11" spans="2:63" s="3" customFormat="1" ht="14.25">
      <c r="B11" s="96" t="s">
        <v>43</v>
      </c>
      <c r="C11" s="14" t="s">
        <v>12</v>
      </c>
      <c r="D11" s="15" t="s">
        <v>30</v>
      </c>
      <c r="E11" s="61">
        <v>2</v>
      </c>
      <c r="F11" s="141">
        <f t="shared" si="0"/>
        <v>139</v>
      </c>
      <c r="G11" s="63">
        <v>1</v>
      </c>
      <c r="H11" s="63">
        <f t="shared" si="1"/>
        <v>100</v>
      </c>
      <c r="I11" s="147">
        <v>0.7576388888888889</v>
      </c>
      <c r="J11" s="85">
        <v>88</v>
      </c>
      <c r="K11" s="82">
        <f t="shared" si="2"/>
        <v>327</v>
      </c>
      <c r="L11" s="137">
        <v>4</v>
      </c>
      <c r="M11" s="141">
        <v>70</v>
      </c>
      <c r="N11" s="63">
        <v>1</v>
      </c>
      <c r="O11" s="63">
        <f>105-N11*5</f>
        <v>100</v>
      </c>
      <c r="P11" s="147">
        <v>0.8263888888888888</v>
      </c>
      <c r="Q11" s="85">
        <v>79</v>
      </c>
      <c r="R11" s="82">
        <f>+M11+O11+Q11</f>
        <v>249</v>
      </c>
      <c r="S11" s="137">
        <v>2</v>
      </c>
      <c r="T11" s="141">
        <f t="shared" si="3"/>
        <v>202</v>
      </c>
      <c r="U11" s="63">
        <v>1</v>
      </c>
      <c r="V11" s="17">
        <f t="shared" si="4"/>
        <v>100</v>
      </c>
      <c r="W11" s="180" t="s">
        <v>179</v>
      </c>
      <c r="X11" s="85">
        <v>91</v>
      </c>
      <c r="Y11" s="82">
        <f t="shared" si="5"/>
        <v>393</v>
      </c>
      <c r="Z11" s="137">
        <v>1</v>
      </c>
      <c r="AA11" s="141">
        <f>$AC$3+1-Z11</f>
        <v>55</v>
      </c>
      <c r="AB11" s="63">
        <v>1</v>
      </c>
      <c r="AC11" s="17">
        <f>105-AB11*5</f>
        <v>100</v>
      </c>
      <c r="AD11" s="180">
        <v>0.7326388888888888</v>
      </c>
      <c r="AE11" s="85">
        <v>91</v>
      </c>
      <c r="AF11" s="82">
        <f>AA11+AC11+AE11</f>
        <v>246</v>
      </c>
      <c r="AG11" s="82">
        <v>4</v>
      </c>
      <c r="AH11" s="82">
        <v>113</v>
      </c>
      <c r="AI11" s="82">
        <v>1</v>
      </c>
      <c r="AJ11" s="82">
        <v>100</v>
      </c>
      <c r="AK11" s="157" t="s">
        <v>285</v>
      </c>
      <c r="AL11" s="82">
        <v>88</v>
      </c>
      <c r="AM11" s="82">
        <f t="shared" si="6"/>
        <v>301</v>
      </c>
      <c r="AN11" s="82"/>
      <c r="AO11" s="82"/>
      <c r="AP11" s="82"/>
      <c r="AQ11" s="82"/>
      <c r="AR11" s="157"/>
      <c r="AS11" s="157"/>
      <c r="AT11" s="82"/>
      <c r="AU11" s="82"/>
      <c r="AV11" s="82"/>
      <c r="AW11" s="82"/>
      <c r="AX11" s="82"/>
      <c r="AY11" s="82"/>
      <c r="AZ11" s="157"/>
      <c r="BA11" s="82"/>
      <c r="BB11" s="82"/>
      <c r="BC11" s="122">
        <f t="shared" si="7"/>
        <v>5</v>
      </c>
      <c r="BD11" s="118">
        <f t="shared" si="8"/>
        <v>1516</v>
      </c>
      <c r="BE11" s="29"/>
      <c r="BF11" s="29"/>
      <c r="BG11" s="29"/>
      <c r="BK11" s="44"/>
    </row>
    <row r="12" spans="2:63" s="3" customFormat="1" ht="14.25">
      <c r="B12" s="96" t="s">
        <v>57</v>
      </c>
      <c r="C12" s="14" t="s">
        <v>12</v>
      </c>
      <c r="D12" s="15" t="s">
        <v>33</v>
      </c>
      <c r="E12" s="16">
        <v>8</v>
      </c>
      <c r="F12" s="53">
        <f t="shared" si="0"/>
        <v>133</v>
      </c>
      <c r="G12" s="17">
        <v>1</v>
      </c>
      <c r="H12" s="17">
        <f t="shared" si="1"/>
        <v>100</v>
      </c>
      <c r="I12" s="132">
        <v>0.8541666666666666</v>
      </c>
      <c r="J12" s="79">
        <v>73</v>
      </c>
      <c r="K12" s="82">
        <f t="shared" si="2"/>
        <v>306</v>
      </c>
      <c r="L12" s="131"/>
      <c r="M12" s="53"/>
      <c r="N12" s="17"/>
      <c r="O12" s="17"/>
      <c r="P12" s="132"/>
      <c r="Q12" s="79"/>
      <c r="R12" s="82"/>
      <c r="S12" s="131">
        <v>14</v>
      </c>
      <c r="T12" s="141">
        <f t="shared" si="3"/>
        <v>190</v>
      </c>
      <c r="U12" s="17">
        <v>2</v>
      </c>
      <c r="V12" s="17">
        <f t="shared" si="4"/>
        <v>95</v>
      </c>
      <c r="W12" s="133" t="s">
        <v>183</v>
      </c>
      <c r="X12" s="79">
        <v>76</v>
      </c>
      <c r="Y12" s="82">
        <f t="shared" si="5"/>
        <v>361</v>
      </c>
      <c r="Z12" s="131">
        <v>7</v>
      </c>
      <c r="AA12" s="141">
        <f>$AD$3+1-Z12</f>
        <v>36</v>
      </c>
      <c r="AB12" s="17">
        <v>2</v>
      </c>
      <c r="AC12" s="17">
        <f>105-AB12*5</f>
        <v>95</v>
      </c>
      <c r="AD12" s="133" t="s">
        <v>224</v>
      </c>
      <c r="AE12" s="79">
        <v>70</v>
      </c>
      <c r="AF12" s="82">
        <f>AA12+AC12+AE12</f>
        <v>201</v>
      </c>
      <c r="AG12" s="82">
        <v>10</v>
      </c>
      <c r="AH12" s="82">
        <v>107</v>
      </c>
      <c r="AI12" s="82">
        <v>2</v>
      </c>
      <c r="AJ12" s="82">
        <v>95</v>
      </c>
      <c r="AK12" s="157" t="s">
        <v>287</v>
      </c>
      <c r="AL12" s="82">
        <v>79</v>
      </c>
      <c r="AM12" s="82">
        <f t="shared" si="6"/>
        <v>281</v>
      </c>
      <c r="AN12" s="82">
        <v>8</v>
      </c>
      <c r="AO12" s="82">
        <f>AR$3+1-AN12</f>
        <v>165</v>
      </c>
      <c r="AP12" s="82">
        <v>3</v>
      </c>
      <c r="AQ12" s="82">
        <f>105-AP12*5</f>
        <v>90</v>
      </c>
      <c r="AR12" s="157" t="s">
        <v>303</v>
      </c>
      <c r="AS12" s="157" t="s">
        <v>293</v>
      </c>
      <c r="AT12" s="82">
        <v>73</v>
      </c>
      <c r="AU12" s="82">
        <f>AO12+AQ12+AT12</f>
        <v>328</v>
      </c>
      <c r="AV12" s="82"/>
      <c r="AW12" s="82"/>
      <c r="AX12" s="82"/>
      <c r="AY12" s="82"/>
      <c r="AZ12" s="157"/>
      <c r="BA12" s="82"/>
      <c r="BB12" s="82"/>
      <c r="BC12" s="122">
        <f t="shared" si="7"/>
        <v>5</v>
      </c>
      <c r="BD12" s="118">
        <f t="shared" si="8"/>
        <v>1477</v>
      </c>
      <c r="BE12" s="29"/>
      <c r="BF12" s="29"/>
      <c r="BG12" s="29"/>
      <c r="BK12" s="44"/>
    </row>
    <row r="13" spans="2:63" s="3" customFormat="1" ht="14.25">
      <c r="B13" s="96" t="s">
        <v>40</v>
      </c>
      <c r="C13" s="14" t="s">
        <v>12</v>
      </c>
      <c r="D13" s="15" t="s">
        <v>25</v>
      </c>
      <c r="E13" s="16">
        <v>21</v>
      </c>
      <c r="F13" s="53">
        <f t="shared" si="0"/>
        <v>120</v>
      </c>
      <c r="G13" s="17">
        <v>2</v>
      </c>
      <c r="H13" s="17">
        <f t="shared" si="1"/>
        <v>95</v>
      </c>
      <c r="I13" s="132">
        <v>0.9277777777777777</v>
      </c>
      <c r="J13" s="79">
        <v>64</v>
      </c>
      <c r="K13" s="82">
        <f t="shared" si="2"/>
        <v>279</v>
      </c>
      <c r="L13" s="131"/>
      <c r="M13" s="53"/>
      <c r="N13" s="17"/>
      <c r="O13" s="17"/>
      <c r="P13" s="132"/>
      <c r="Q13" s="79"/>
      <c r="R13" s="82"/>
      <c r="S13" s="131">
        <v>28</v>
      </c>
      <c r="T13" s="141">
        <f t="shared" si="3"/>
        <v>176</v>
      </c>
      <c r="U13" s="17">
        <v>5</v>
      </c>
      <c r="V13" s="17">
        <f t="shared" si="4"/>
        <v>80</v>
      </c>
      <c r="W13" s="133" t="s">
        <v>175</v>
      </c>
      <c r="X13" s="79">
        <v>67</v>
      </c>
      <c r="Y13" s="82">
        <f t="shared" si="5"/>
        <v>323</v>
      </c>
      <c r="Z13" s="131">
        <v>6</v>
      </c>
      <c r="AA13" s="141">
        <f>$AC$3+1-Z13</f>
        <v>50</v>
      </c>
      <c r="AB13" s="17">
        <v>2</v>
      </c>
      <c r="AC13" s="17">
        <f>105-AB13*5</f>
        <v>95</v>
      </c>
      <c r="AD13" s="133">
        <v>0.9</v>
      </c>
      <c r="AE13" s="79">
        <v>67</v>
      </c>
      <c r="AF13" s="82">
        <f>AA13+AC13+AE13</f>
        <v>212</v>
      </c>
      <c r="AG13" s="82"/>
      <c r="AH13" s="82"/>
      <c r="AI13" s="82"/>
      <c r="AJ13" s="82"/>
      <c r="AK13" s="82"/>
      <c r="AL13" s="82"/>
      <c r="AM13" s="82"/>
      <c r="AN13" s="82">
        <v>11</v>
      </c>
      <c r="AO13" s="82">
        <f>AR$3+1-AN13</f>
        <v>162</v>
      </c>
      <c r="AP13" s="82">
        <v>1</v>
      </c>
      <c r="AQ13" s="82">
        <f>105-AP13*5</f>
        <v>100</v>
      </c>
      <c r="AR13" s="157" t="s">
        <v>334</v>
      </c>
      <c r="AS13" s="157" t="s">
        <v>286</v>
      </c>
      <c r="AT13" s="82">
        <v>67</v>
      </c>
      <c r="AU13" s="82">
        <f>AO13+AQ13+AT13</f>
        <v>329</v>
      </c>
      <c r="AV13" s="82">
        <v>20</v>
      </c>
      <c r="AW13" s="82">
        <f>AZ$3+1-AV13</f>
        <v>69</v>
      </c>
      <c r="AX13" s="82">
        <v>1</v>
      </c>
      <c r="AY13" s="82">
        <f>105-AX13*5</f>
        <v>100</v>
      </c>
      <c r="AZ13" s="157" t="s">
        <v>355</v>
      </c>
      <c r="BA13" s="82">
        <v>70</v>
      </c>
      <c r="BB13" s="82">
        <f>AW13+AY13+BA13</f>
        <v>239</v>
      </c>
      <c r="BC13" s="122">
        <f t="shared" si="7"/>
        <v>5</v>
      </c>
      <c r="BD13" s="118">
        <f t="shared" si="8"/>
        <v>1382</v>
      </c>
      <c r="BE13" s="29"/>
      <c r="BF13" s="29"/>
      <c r="BG13" s="29"/>
      <c r="BK13" s="44"/>
    </row>
    <row r="14" spans="2:63" s="3" customFormat="1" ht="14.25">
      <c r="B14" s="96" t="s">
        <v>23</v>
      </c>
      <c r="C14" s="14" t="s">
        <v>12</v>
      </c>
      <c r="D14" s="15" t="s">
        <v>24</v>
      </c>
      <c r="E14" s="16">
        <v>33</v>
      </c>
      <c r="F14" s="53">
        <f t="shared" si="0"/>
        <v>108</v>
      </c>
      <c r="G14" s="17">
        <v>3</v>
      </c>
      <c r="H14" s="17">
        <f t="shared" si="1"/>
        <v>90</v>
      </c>
      <c r="I14" s="132">
        <v>0.9951388888888889</v>
      </c>
      <c r="J14" s="79">
        <v>55</v>
      </c>
      <c r="K14" s="82">
        <f t="shared" si="2"/>
        <v>253</v>
      </c>
      <c r="L14" s="131">
        <v>31</v>
      </c>
      <c r="M14" s="53">
        <v>43</v>
      </c>
      <c r="N14" s="17">
        <v>3</v>
      </c>
      <c r="O14" s="17">
        <f>105-N14*5</f>
        <v>90</v>
      </c>
      <c r="P14" s="133" t="s">
        <v>130</v>
      </c>
      <c r="Q14" s="79">
        <v>43</v>
      </c>
      <c r="R14" s="82">
        <f>+M14+O14+Q14</f>
        <v>176</v>
      </c>
      <c r="S14" s="131">
        <v>55</v>
      </c>
      <c r="T14" s="141">
        <f t="shared" si="3"/>
        <v>149</v>
      </c>
      <c r="U14" s="17">
        <v>3</v>
      </c>
      <c r="V14" s="17">
        <f t="shared" si="4"/>
        <v>90</v>
      </c>
      <c r="W14" s="133" t="s">
        <v>157</v>
      </c>
      <c r="X14" s="79">
        <v>52</v>
      </c>
      <c r="Y14" s="82">
        <f t="shared" si="5"/>
        <v>291</v>
      </c>
      <c r="Z14" s="131">
        <v>16</v>
      </c>
      <c r="AA14" s="141">
        <f>$AD$3+1-Z14</f>
        <v>27</v>
      </c>
      <c r="AB14" s="17">
        <v>1</v>
      </c>
      <c r="AC14" s="17">
        <f>105-AB14*5</f>
        <v>100</v>
      </c>
      <c r="AD14" s="133" t="s">
        <v>212</v>
      </c>
      <c r="AE14" s="79">
        <v>49</v>
      </c>
      <c r="AF14" s="82">
        <f>AA14+AC14+AE14</f>
        <v>176</v>
      </c>
      <c r="AG14" s="82">
        <v>41</v>
      </c>
      <c r="AH14" s="82">
        <v>76</v>
      </c>
      <c r="AI14" s="82">
        <v>2</v>
      </c>
      <c r="AJ14" s="82">
        <v>95</v>
      </c>
      <c r="AK14" s="157" t="s">
        <v>267</v>
      </c>
      <c r="AL14" s="82">
        <v>49</v>
      </c>
      <c r="AM14" s="82">
        <f>AH14+AJ14+AL14</f>
        <v>220</v>
      </c>
      <c r="AN14" s="82">
        <v>13</v>
      </c>
      <c r="AO14" s="82">
        <f>AS$3+1-AN14</f>
        <v>96</v>
      </c>
      <c r="AP14" s="82">
        <v>1</v>
      </c>
      <c r="AQ14" s="82">
        <f>105-AP14*5</f>
        <v>100</v>
      </c>
      <c r="AR14" s="157" t="s">
        <v>313</v>
      </c>
      <c r="AS14" s="157"/>
      <c r="AT14" s="82">
        <v>49</v>
      </c>
      <c r="AU14" s="82">
        <f>AO14+AQ14+AT14</f>
        <v>245</v>
      </c>
      <c r="AV14" s="82"/>
      <c r="AW14" s="82"/>
      <c r="AX14" s="82"/>
      <c r="AY14" s="82"/>
      <c r="AZ14" s="157"/>
      <c r="BA14" s="82"/>
      <c r="BB14" s="82"/>
      <c r="BC14" s="122">
        <f t="shared" si="7"/>
        <v>6</v>
      </c>
      <c r="BD14" s="118">
        <f t="shared" si="8"/>
        <v>1361</v>
      </c>
      <c r="BE14" s="29"/>
      <c r="BF14" s="29"/>
      <c r="BG14" s="29"/>
      <c r="BK14" s="44"/>
    </row>
    <row r="15" spans="2:63" s="3" customFormat="1" ht="14.25">
      <c r="B15" s="96" t="s">
        <v>26</v>
      </c>
      <c r="C15" s="14" t="s">
        <v>12</v>
      </c>
      <c r="D15" s="15" t="s">
        <v>27</v>
      </c>
      <c r="E15" s="16">
        <v>14</v>
      </c>
      <c r="F15" s="53">
        <f t="shared" si="0"/>
        <v>127</v>
      </c>
      <c r="G15" s="17">
        <v>3</v>
      </c>
      <c r="H15" s="17">
        <f t="shared" si="1"/>
        <v>90</v>
      </c>
      <c r="I15" s="132">
        <v>0.9055555555555556</v>
      </c>
      <c r="J15" s="79">
        <v>67</v>
      </c>
      <c r="K15" s="82">
        <f t="shared" si="2"/>
        <v>284</v>
      </c>
      <c r="L15" s="131">
        <v>21</v>
      </c>
      <c r="M15" s="53">
        <v>53</v>
      </c>
      <c r="N15" s="17">
        <v>3</v>
      </c>
      <c r="O15" s="17">
        <f>105-N15*5</f>
        <v>90</v>
      </c>
      <c r="P15" s="132">
        <v>0.9868055555555556</v>
      </c>
      <c r="Q15" s="79">
        <v>55</v>
      </c>
      <c r="R15" s="82">
        <f>+M15+O15+Q15</f>
        <v>198</v>
      </c>
      <c r="S15" s="131">
        <v>36</v>
      </c>
      <c r="T15" s="141">
        <f t="shared" si="3"/>
        <v>168</v>
      </c>
      <c r="U15" s="17">
        <v>2</v>
      </c>
      <c r="V15" s="17">
        <f t="shared" si="4"/>
        <v>95</v>
      </c>
      <c r="W15" s="133" t="s">
        <v>158</v>
      </c>
      <c r="X15" s="79">
        <v>61</v>
      </c>
      <c r="Y15" s="82">
        <f t="shared" si="5"/>
        <v>324</v>
      </c>
      <c r="Z15" s="131">
        <v>7</v>
      </c>
      <c r="AA15" s="141">
        <f>$AC$3+1-Z15</f>
        <v>49</v>
      </c>
      <c r="AB15" s="17">
        <v>3</v>
      </c>
      <c r="AC15" s="17">
        <f>105-AB15*5</f>
        <v>90</v>
      </c>
      <c r="AD15" s="133">
        <v>0.9104166666666668</v>
      </c>
      <c r="AE15" s="79">
        <v>67</v>
      </c>
      <c r="AF15" s="82">
        <f>AA15+AC15+AE15</f>
        <v>206</v>
      </c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>
        <v>22</v>
      </c>
      <c r="AW15" s="82">
        <f>AZ$3+1-AV15</f>
        <v>67</v>
      </c>
      <c r="AX15" s="82">
        <v>5</v>
      </c>
      <c r="AY15" s="82">
        <f>105-AX15*5</f>
        <v>80</v>
      </c>
      <c r="AZ15" s="157" t="s">
        <v>346</v>
      </c>
      <c r="BA15" s="82">
        <v>64</v>
      </c>
      <c r="BB15" s="82">
        <f>AW15+AY15+BA15</f>
        <v>211</v>
      </c>
      <c r="BC15" s="122">
        <f t="shared" si="7"/>
        <v>5</v>
      </c>
      <c r="BD15" s="118">
        <f t="shared" si="8"/>
        <v>1223</v>
      </c>
      <c r="BE15" s="29"/>
      <c r="BF15" s="29"/>
      <c r="BG15" s="29"/>
      <c r="BK15" s="44"/>
    </row>
    <row r="16" spans="2:63" s="3" customFormat="1" ht="14.25">
      <c r="B16" s="96" t="s">
        <v>150</v>
      </c>
      <c r="C16" s="14" t="s">
        <v>12</v>
      </c>
      <c r="D16" s="15" t="s">
        <v>33</v>
      </c>
      <c r="E16" s="16"/>
      <c r="F16" s="53"/>
      <c r="G16" s="17"/>
      <c r="H16" s="17"/>
      <c r="I16" s="134"/>
      <c r="J16" s="79"/>
      <c r="K16" s="82"/>
      <c r="L16" s="131"/>
      <c r="M16" s="53"/>
      <c r="N16" s="17"/>
      <c r="O16" s="17"/>
      <c r="P16" s="134"/>
      <c r="Q16" s="79"/>
      <c r="R16" s="82"/>
      <c r="S16" s="131">
        <v>17</v>
      </c>
      <c r="T16" s="141">
        <f t="shared" si="3"/>
        <v>187</v>
      </c>
      <c r="U16" s="17">
        <v>3</v>
      </c>
      <c r="V16" s="17">
        <f t="shared" si="4"/>
        <v>90</v>
      </c>
      <c r="W16" s="149" t="s">
        <v>167</v>
      </c>
      <c r="X16" s="79">
        <v>73</v>
      </c>
      <c r="Y16" s="82">
        <f t="shared" si="5"/>
        <v>350</v>
      </c>
      <c r="Z16" s="131"/>
      <c r="AA16" s="141"/>
      <c r="AB16" s="17"/>
      <c r="AC16" s="17"/>
      <c r="AD16" s="149"/>
      <c r="AE16" s="79"/>
      <c r="AF16" s="82"/>
      <c r="AG16" s="82">
        <v>17</v>
      </c>
      <c r="AH16" s="82">
        <v>100</v>
      </c>
      <c r="AI16" s="82">
        <v>3</v>
      </c>
      <c r="AJ16" s="82">
        <v>90</v>
      </c>
      <c r="AK16" s="157" t="s">
        <v>275</v>
      </c>
      <c r="AL16" s="82">
        <v>70</v>
      </c>
      <c r="AM16" s="82">
        <f>AH16+AJ16+AL16</f>
        <v>260</v>
      </c>
      <c r="AN16" s="82">
        <v>35</v>
      </c>
      <c r="AO16" s="82">
        <f>AR$3+1-AN16</f>
        <v>138</v>
      </c>
      <c r="AP16" s="82">
        <v>5</v>
      </c>
      <c r="AQ16" s="82">
        <f>105-AP16*5</f>
        <v>80</v>
      </c>
      <c r="AR16" s="157" t="s">
        <v>327</v>
      </c>
      <c r="AS16" s="157" t="s">
        <v>337</v>
      </c>
      <c r="AT16" s="82">
        <v>55</v>
      </c>
      <c r="AU16" s="82">
        <f>AO16+AQ16+AT16</f>
        <v>273</v>
      </c>
      <c r="AV16" s="82">
        <v>17</v>
      </c>
      <c r="AW16" s="82">
        <f>AZ$3+1-AV16</f>
        <v>72</v>
      </c>
      <c r="AX16" s="82">
        <v>4</v>
      </c>
      <c r="AY16" s="82">
        <f>105-AX16*5</f>
        <v>85</v>
      </c>
      <c r="AZ16" s="157" t="s">
        <v>370</v>
      </c>
      <c r="BA16" s="82">
        <v>73</v>
      </c>
      <c r="BB16" s="82">
        <f>AW16+AY16+BA16</f>
        <v>230</v>
      </c>
      <c r="BC16" s="122">
        <f t="shared" si="7"/>
        <v>4</v>
      </c>
      <c r="BD16" s="118">
        <f t="shared" si="8"/>
        <v>1113</v>
      </c>
      <c r="BE16" s="29"/>
      <c r="BF16" s="29"/>
      <c r="BG16" s="29"/>
      <c r="BK16" s="44"/>
    </row>
    <row r="17" spans="2:63" s="2" customFormat="1" ht="14.25">
      <c r="B17" s="96" t="s">
        <v>31</v>
      </c>
      <c r="C17" s="14" t="s">
        <v>12</v>
      </c>
      <c r="D17" s="15" t="s">
        <v>21</v>
      </c>
      <c r="E17" s="16">
        <v>42</v>
      </c>
      <c r="F17" s="53">
        <f>$I$3+1-E17</f>
        <v>99</v>
      </c>
      <c r="G17" s="17">
        <v>6</v>
      </c>
      <c r="H17" s="17">
        <f>105-(G17*5)</f>
        <v>75</v>
      </c>
      <c r="I17" s="134" t="s">
        <v>66</v>
      </c>
      <c r="J17" s="79">
        <v>46</v>
      </c>
      <c r="K17" s="82">
        <f>+F17+H17+J17</f>
        <v>220</v>
      </c>
      <c r="L17" s="131">
        <v>34</v>
      </c>
      <c r="M17" s="53">
        <v>40</v>
      </c>
      <c r="N17" s="17">
        <v>3</v>
      </c>
      <c r="O17" s="17">
        <f>105-N17*5</f>
        <v>90</v>
      </c>
      <c r="P17" s="134" t="s">
        <v>109</v>
      </c>
      <c r="Q17" s="79">
        <v>40</v>
      </c>
      <c r="R17" s="82">
        <f>+M17+O17+Q17</f>
        <v>170</v>
      </c>
      <c r="S17" s="131">
        <v>58</v>
      </c>
      <c r="T17" s="141">
        <f t="shared" si="3"/>
        <v>146</v>
      </c>
      <c r="U17" s="17">
        <v>4</v>
      </c>
      <c r="V17" s="17">
        <f t="shared" si="4"/>
        <v>85</v>
      </c>
      <c r="W17" s="149" t="s">
        <v>114</v>
      </c>
      <c r="X17" s="79">
        <v>52</v>
      </c>
      <c r="Y17" s="82">
        <f t="shared" si="5"/>
        <v>283</v>
      </c>
      <c r="Z17" s="131">
        <v>13</v>
      </c>
      <c r="AA17" s="141">
        <f>$AC$3+1-Z17</f>
        <v>43</v>
      </c>
      <c r="AB17" s="17">
        <v>1</v>
      </c>
      <c r="AC17" s="17">
        <f>105-AB17*5</f>
        <v>100</v>
      </c>
      <c r="AD17" s="134" t="s">
        <v>213</v>
      </c>
      <c r="AE17" s="79">
        <v>49</v>
      </c>
      <c r="AF17" s="82">
        <f>AA17+AC17+AE17</f>
        <v>192</v>
      </c>
      <c r="AG17" s="82">
        <v>36</v>
      </c>
      <c r="AH17" s="82">
        <v>81</v>
      </c>
      <c r="AI17" s="82">
        <v>2</v>
      </c>
      <c r="AJ17" s="82">
        <v>95</v>
      </c>
      <c r="AK17" s="157" t="s">
        <v>273</v>
      </c>
      <c r="AL17" s="82">
        <v>52</v>
      </c>
      <c r="AM17" s="82">
        <f>AH17+AJ17+AL17</f>
        <v>228</v>
      </c>
      <c r="AN17" s="82"/>
      <c r="AO17" s="82"/>
      <c r="AP17" s="82"/>
      <c r="AQ17" s="82"/>
      <c r="AR17" s="157"/>
      <c r="AS17" s="157"/>
      <c r="AT17" s="82"/>
      <c r="AU17" s="82"/>
      <c r="AV17" s="82"/>
      <c r="AW17" s="82"/>
      <c r="AX17" s="82"/>
      <c r="AY17" s="82"/>
      <c r="AZ17" s="157"/>
      <c r="BA17" s="82"/>
      <c r="BB17" s="82"/>
      <c r="BC17" s="122">
        <f t="shared" si="7"/>
        <v>5</v>
      </c>
      <c r="BD17" s="118">
        <f t="shared" si="8"/>
        <v>1093</v>
      </c>
      <c r="BE17" s="26"/>
      <c r="BF17" s="26"/>
      <c r="BG17" s="26"/>
      <c r="BK17" s="44"/>
    </row>
    <row r="18" spans="2:63" s="2" customFormat="1" ht="14.25">
      <c r="B18" s="96" t="s">
        <v>145</v>
      </c>
      <c r="C18" s="14" t="s">
        <v>12</v>
      </c>
      <c r="D18" s="145" t="s">
        <v>146</v>
      </c>
      <c r="E18" s="16"/>
      <c r="F18" s="53"/>
      <c r="G18" s="17"/>
      <c r="H18" s="17"/>
      <c r="I18" s="134"/>
      <c r="J18" s="79"/>
      <c r="K18" s="82"/>
      <c r="L18" s="131"/>
      <c r="M18" s="53"/>
      <c r="N18" s="17"/>
      <c r="O18" s="17"/>
      <c r="P18" s="134"/>
      <c r="Q18" s="79"/>
      <c r="R18" s="82"/>
      <c r="S18" s="131">
        <v>70</v>
      </c>
      <c r="T18" s="141">
        <f t="shared" si="3"/>
        <v>134</v>
      </c>
      <c r="U18" s="17">
        <v>6</v>
      </c>
      <c r="V18" s="17">
        <f t="shared" si="4"/>
        <v>75</v>
      </c>
      <c r="W18" s="134" t="s">
        <v>154</v>
      </c>
      <c r="X18" s="79">
        <v>49</v>
      </c>
      <c r="Y18" s="82">
        <f t="shared" si="5"/>
        <v>258</v>
      </c>
      <c r="Z18" s="131">
        <v>23</v>
      </c>
      <c r="AA18" s="141">
        <f>$AC$3+1-Z18</f>
        <v>33</v>
      </c>
      <c r="AB18" s="17">
        <v>3</v>
      </c>
      <c r="AC18" s="17">
        <f>105-AB18*5</f>
        <v>90</v>
      </c>
      <c r="AD18" s="134" t="s">
        <v>211</v>
      </c>
      <c r="AE18" s="79">
        <v>43</v>
      </c>
      <c r="AF18" s="82">
        <f>AA18+AC18+AE18</f>
        <v>166</v>
      </c>
      <c r="AG18" s="82">
        <v>21</v>
      </c>
      <c r="AH18" s="82">
        <v>96</v>
      </c>
      <c r="AI18" s="82">
        <v>1</v>
      </c>
      <c r="AJ18" s="82">
        <v>100</v>
      </c>
      <c r="AK18" s="157" t="s">
        <v>264</v>
      </c>
      <c r="AL18" s="82">
        <v>64</v>
      </c>
      <c r="AM18" s="82">
        <f>AH18+AJ18+AL18</f>
        <v>260</v>
      </c>
      <c r="AN18" s="82"/>
      <c r="AO18" s="82"/>
      <c r="AP18" s="82"/>
      <c r="AQ18" s="82"/>
      <c r="AR18" s="157"/>
      <c r="AS18" s="157"/>
      <c r="AT18" s="82"/>
      <c r="AU18" s="82"/>
      <c r="AV18" s="82">
        <v>26</v>
      </c>
      <c r="AW18" s="82">
        <f>AZ$3+1-AV18</f>
        <v>63</v>
      </c>
      <c r="AX18" s="82">
        <v>1</v>
      </c>
      <c r="AY18" s="82">
        <f>105-AX18*5</f>
        <v>100</v>
      </c>
      <c r="AZ18" s="157" t="s">
        <v>341</v>
      </c>
      <c r="BA18" s="82">
        <v>58</v>
      </c>
      <c r="BB18" s="82">
        <f>AW18+AY18+BA18</f>
        <v>221</v>
      </c>
      <c r="BC18" s="122">
        <f t="shared" si="7"/>
        <v>4</v>
      </c>
      <c r="BD18" s="118">
        <f t="shared" si="8"/>
        <v>905</v>
      </c>
      <c r="BE18" s="26"/>
      <c r="BF18" s="26"/>
      <c r="BG18" s="26"/>
      <c r="BK18" s="44"/>
    </row>
    <row r="19" spans="2:63" s="3" customFormat="1" ht="14.25">
      <c r="B19" s="96" t="s">
        <v>103</v>
      </c>
      <c r="C19" s="14" t="s">
        <v>12</v>
      </c>
      <c r="D19" s="15" t="s">
        <v>28</v>
      </c>
      <c r="E19" s="16"/>
      <c r="F19" s="53"/>
      <c r="G19" s="17"/>
      <c r="H19" s="17"/>
      <c r="I19" s="132"/>
      <c r="J19" s="79"/>
      <c r="K19" s="82"/>
      <c r="L19" s="131">
        <v>44</v>
      </c>
      <c r="M19" s="53">
        <v>30</v>
      </c>
      <c r="N19" s="17">
        <v>1</v>
      </c>
      <c r="O19" s="17">
        <f>105-N19*5</f>
        <v>100</v>
      </c>
      <c r="P19" s="133" t="s">
        <v>118</v>
      </c>
      <c r="Q19" s="79">
        <v>34</v>
      </c>
      <c r="R19" s="82">
        <f>+M19+O19+Q19</f>
        <v>164</v>
      </c>
      <c r="S19" s="131">
        <v>76</v>
      </c>
      <c r="T19" s="141">
        <f t="shared" si="3"/>
        <v>128</v>
      </c>
      <c r="U19" s="17">
        <v>1</v>
      </c>
      <c r="V19" s="17">
        <f t="shared" si="4"/>
        <v>100</v>
      </c>
      <c r="W19" s="133" t="s">
        <v>184</v>
      </c>
      <c r="X19" s="79">
        <v>46</v>
      </c>
      <c r="Y19" s="82">
        <f t="shared" si="5"/>
        <v>274</v>
      </c>
      <c r="Z19" s="131"/>
      <c r="AA19" s="141"/>
      <c r="AB19" s="17"/>
      <c r="AC19" s="17"/>
      <c r="AD19" s="133"/>
      <c r="AE19" s="79"/>
      <c r="AF19" s="82"/>
      <c r="AG19" s="82">
        <v>43</v>
      </c>
      <c r="AH19" s="82">
        <v>74</v>
      </c>
      <c r="AI19" s="82">
        <v>2</v>
      </c>
      <c r="AJ19" s="82">
        <v>95</v>
      </c>
      <c r="AK19" s="157" t="s">
        <v>288</v>
      </c>
      <c r="AL19" s="82">
        <v>46</v>
      </c>
      <c r="AM19" s="82">
        <f>AH19+AJ19+AL19</f>
        <v>215</v>
      </c>
      <c r="AN19" s="82"/>
      <c r="AO19" s="82"/>
      <c r="AP19" s="82"/>
      <c r="AQ19" s="82"/>
      <c r="AR19" s="157"/>
      <c r="AS19" s="157"/>
      <c r="AT19" s="82"/>
      <c r="AU19" s="82"/>
      <c r="AV19" s="82">
        <v>35</v>
      </c>
      <c r="AW19" s="82">
        <f>AZ$3+1-AV19</f>
        <v>54</v>
      </c>
      <c r="AX19" s="82">
        <v>2</v>
      </c>
      <c r="AY19" s="82">
        <f>105-AX19*5</f>
        <v>95</v>
      </c>
      <c r="AZ19" s="157" t="s">
        <v>360</v>
      </c>
      <c r="BA19" s="82">
        <v>46</v>
      </c>
      <c r="BB19" s="82">
        <f>AW19+AY19+BA19</f>
        <v>195</v>
      </c>
      <c r="BC19" s="122">
        <f t="shared" si="7"/>
        <v>4</v>
      </c>
      <c r="BD19" s="118">
        <f t="shared" si="8"/>
        <v>848</v>
      </c>
      <c r="BE19" s="29"/>
      <c r="BF19" s="29"/>
      <c r="BG19" s="29"/>
      <c r="BK19" s="44"/>
    </row>
    <row r="20" spans="2:63" s="3" customFormat="1" ht="14.25">
      <c r="B20" s="96" t="s">
        <v>106</v>
      </c>
      <c r="C20" s="14" t="s">
        <v>12</v>
      </c>
      <c r="D20" s="15" t="s">
        <v>28</v>
      </c>
      <c r="E20" s="16"/>
      <c r="F20" s="53"/>
      <c r="G20" s="17"/>
      <c r="H20" s="17"/>
      <c r="I20" s="134"/>
      <c r="J20" s="79"/>
      <c r="K20" s="82"/>
      <c r="L20" s="131">
        <v>59</v>
      </c>
      <c r="M20" s="53">
        <v>15</v>
      </c>
      <c r="N20" s="17">
        <v>2</v>
      </c>
      <c r="O20" s="17">
        <f>105-N20*5</f>
        <v>95</v>
      </c>
      <c r="P20" s="134" t="s">
        <v>111</v>
      </c>
      <c r="Q20" s="79">
        <v>0</v>
      </c>
      <c r="R20" s="82">
        <f>+M20+O20+Q20</f>
        <v>110</v>
      </c>
      <c r="S20" s="131">
        <v>115</v>
      </c>
      <c r="T20" s="141">
        <f t="shared" si="3"/>
        <v>89</v>
      </c>
      <c r="U20" s="17">
        <v>2</v>
      </c>
      <c r="V20" s="17">
        <f t="shared" si="4"/>
        <v>95</v>
      </c>
      <c r="W20" s="149" t="s">
        <v>165</v>
      </c>
      <c r="X20" s="79">
        <v>19</v>
      </c>
      <c r="Y20" s="82">
        <f t="shared" si="5"/>
        <v>203</v>
      </c>
      <c r="Z20" s="131">
        <v>32</v>
      </c>
      <c r="AA20" s="141">
        <f>$AC$3+1-Z20</f>
        <v>24</v>
      </c>
      <c r="AB20" s="17">
        <v>5</v>
      </c>
      <c r="AC20" s="17">
        <f>105-AB20*5</f>
        <v>80</v>
      </c>
      <c r="AD20" s="134" t="s">
        <v>214</v>
      </c>
      <c r="AE20" s="79">
        <v>16</v>
      </c>
      <c r="AF20" s="82">
        <f>AA20+AC20+AE20</f>
        <v>120</v>
      </c>
      <c r="AG20" s="82">
        <v>71</v>
      </c>
      <c r="AH20" s="82">
        <v>46</v>
      </c>
      <c r="AI20" s="82">
        <v>3</v>
      </c>
      <c r="AJ20" s="82">
        <v>90</v>
      </c>
      <c r="AK20" s="157" t="s">
        <v>274</v>
      </c>
      <c r="AL20" s="82">
        <v>19</v>
      </c>
      <c r="AM20" s="82">
        <f>AH20+AJ20+AL20</f>
        <v>155</v>
      </c>
      <c r="AN20" s="82">
        <v>155</v>
      </c>
      <c r="AO20" s="82">
        <f>AR$3+1-AN20</f>
        <v>18</v>
      </c>
      <c r="AP20" s="82">
        <v>2</v>
      </c>
      <c r="AQ20" s="82">
        <f>105-AP20*5</f>
        <v>95</v>
      </c>
      <c r="AR20" s="157" t="s">
        <v>332</v>
      </c>
      <c r="AS20" s="157" t="s">
        <v>336</v>
      </c>
      <c r="AT20" s="82">
        <v>0</v>
      </c>
      <c r="AU20" s="82">
        <f>AO20+AQ20+AT20</f>
        <v>113</v>
      </c>
      <c r="AV20" s="82">
        <v>56</v>
      </c>
      <c r="AW20" s="82">
        <f>AZ$3+1-AV20</f>
        <v>33</v>
      </c>
      <c r="AX20" s="82">
        <v>4</v>
      </c>
      <c r="AY20" s="82">
        <f>105-AX20*5</f>
        <v>85</v>
      </c>
      <c r="AZ20" s="157" t="s">
        <v>348</v>
      </c>
      <c r="BA20" s="82">
        <v>19</v>
      </c>
      <c r="BB20" s="82">
        <f>AW20+AY20+BA20</f>
        <v>137</v>
      </c>
      <c r="BC20" s="122">
        <f t="shared" si="7"/>
        <v>6</v>
      </c>
      <c r="BD20" s="118">
        <f t="shared" si="8"/>
        <v>838</v>
      </c>
      <c r="BE20" s="29"/>
      <c r="BF20" s="29"/>
      <c r="BG20" s="29"/>
      <c r="BK20" s="44"/>
    </row>
    <row r="21" spans="2:63" s="2" customFormat="1" ht="14.25">
      <c r="B21" s="96" t="s">
        <v>17</v>
      </c>
      <c r="C21" s="14" t="s">
        <v>12</v>
      </c>
      <c r="D21" s="15" t="s">
        <v>33</v>
      </c>
      <c r="E21" s="16">
        <v>30</v>
      </c>
      <c r="F21" s="53">
        <f>$I$3+1-E21</f>
        <v>111</v>
      </c>
      <c r="G21" s="17">
        <v>2</v>
      </c>
      <c r="H21" s="17">
        <f>105-(G21*5)</f>
        <v>95</v>
      </c>
      <c r="I21" s="132">
        <v>0.9729166666666668</v>
      </c>
      <c r="J21" s="79">
        <v>58</v>
      </c>
      <c r="K21" s="82">
        <f>+F21+H21+J21</f>
        <v>264</v>
      </c>
      <c r="L21" s="131"/>
      <c r="M21" s="53"/>
      <c r="N21" s="17"/>
      <c r="O21" s="17"/>
      <c r="P21" s="132"/>
      <c r="Q21" s="79"/>
      <c r="R21" s="82"/>
      <c r="S21" s="131">
        <v>32</v>
      </c>
      <c r="T21" s="141">
        <f t="shared" si="3"/>
        <v>172</v>
      </c>
      <c r="U21" s="17">
        <v>3</v>
      </c>
      <c r="V21" s="17">
        <f t="shared" si="4"/>
        <v>90</v>
      </c>
      <c r="W21" s="132">
        <v>0.9243055555555556</v>
      </c>
      <c r="X21" s="79">
        <v>64</v>
      </c>
      <c r="Y21" s="82">
        <f t="shared" si="5"/>
        <v>326</v>
      </c>
      <c r="Z21" s="131"/>
      <c r="AA21" s="141"/>
      <c r="AB21" s="17"/>
      <c r="AC21" s="17"/>
      <c r="AD21" s="132"/>
      <c r="AE21" s="79"/>
      <c r="AF21" s="82"/>
      <c r="AG21" s="82"/>
      <c r="AH21" s="82"/>
      <c r="AI21" s="82"/>
      <c r="AJ21" s="82"/>
      <c r="AK21" s="82"/>
      <c r="AL21" s="82"/>
      <c r="AM21" s="82"/>
      <c r="AN21" s="82">
        <v>48</v>
      </c>
      <c r="AO21" s="82">
        <f>AR$3+1-AN21</f>
        <v>125</v>
      </c>
      <c r="AP21" s="82">
        <v>8</v>
      </c>
      <c r="AQ21" s="82">
        <f>105-AP21*5</f>
        <v>65</v>
      </c>
      <c r="AR21" s="157" t="s">
        <v>329</v>
      </c>
      <c r="AS21" s="157" t="s">
        <v>335</v>
      </c>
      <c r="AT21" s="82">
        <v>52</v>
      </c>
      <c r="AU21" s="82">
        <f>AO21+AQ21+AT21</f>
        <v>242</v>
      </c>
      <c r="AV21" s="82"/>
      <c r="AW21" s="82"/>
      <c r="AX21" s="82"/>
      <c r="AY21" s="82"/>
      <c r="AZ21" s="82"/>
      <c r="BA21" s="82"/>
      <c r="BB21" s="82"/>
      <c r="BC21" s="122">
        <f t="shared" si="7"/>
        <v>3</v>
      </c>
      <c r="BD21" s="118">
        <f t="shared" si="8"/>
        <v>832</v>
      </c>
      <c r="BE21" s="26"/>
      <c r="BF21" s="26"/>
      <c r="BG21" s="26"/>
      <c r="BK21" s="44"/>
    </row>
    <row r="22" spans="2:63" s="2" customFormat="1" ht="12.75">
      <c r="B22" s="96" t="s">
        <v>238</v>
      </c>
      <c r="C22" s="15" t="s">
        <v>12</v>
      </c>
      <c r="D22" s="150" t="s">
        <v>30</v>
      </c>
      <c r="E22" s="16"/>
      <c r="F22" s="53"/>
      <c r="G22" s="17"/>
      <c r="H22" s="17"/>
      <c r="I22" s="132"/>
      <c r="J22" s="79"/>
      <c r="K22" s="82"/>
      <c r="L22" s="131"/>
      <c r="M22" s="53"/>
      <c r="N22" s="17"/>
      <c r="O22" s="17"/>
      <c r="P22" s="132"/>
      <c r="Q22" s="79"/>
      <c r="R22" s="82"/>
      <c r="S22" s="131"/>
      <c r="T22" s="141"/>
      <c r="U22" s="17"/>
      <c r="V22" s="17"/>
      <c r="W22" s="132"/>
      <c r="X22" s="79"/>
      <c r="Y22" s="82"/>
      <c r="Z22" s="131"/>
      <c r="AA22" s="141"/>
      <c r="AB22" s="17"/>
      <c r="AC22" s="17"/>
      <c r="AD22" s="132"/>
      <c r="AE22" s="79"/>
      <c r="AF22" s="82"/>
      <c r="AG22" s="82">
        <v>24</v>
      </c>
      <c r="AH22" s="82">
        <v>93</v>
      </c>
      <c r="AI22" s="82">
        <v>4</v>
      </c>
      <c r="AJ22" s="82">
        <v>85</v>
      </c>
      <c r="AK22" s="157" t="s">
        <v>265</v>
      </c>
      <c r="AL22" s="82">
        <v>61</v>
      </c>
      <c r="AM22" s="82">
        <f>AH22+AJ22+AL22</f>
        <v>239</v>
      </c>
      <c r="AN22" s="82">
        <v>15</v>
      </c>
      <c r="AO22" s="82">
        <f>AR$3+1-AN22</f>
        <v>158</v>
      </c>
      <c r="AP22" s="82">
        <v>3</v>
      </c>
      <c r="AQ22" s="82">
        <f>105-AP22*5</f>
        <v>90</v>
      </c>
      <c r="AR22" s="157" t="s">
        <v>326</v>
      </c>
      <c r="AS22" s="157" t="s">
        <v>143</v>
      </c>
      <c r="AT22" s="82">
        <v>64</v>
      </c>
      <c r="AU22" s="82">
        <f>AO22+AQ22+AT22</f>
        <v>312</v>
      </c>
      <c r="AV22" s="82">
        <v>16</v>
      </c>
      <c r="AW22" s="82">
        <f>AZ$3+1-AV22</f>
        <v>73</v>
      </c>
      <c r="AX22" s="82">
        <v>3</v>
      </c>
      <c r="AY22" s="82">
        <f>105-AX22*5</f>
        <v>90</v>
      </c>
      <c r="AZ22" s="157" t="s">
        <v>342</v>
      </c>
      <c r="BA22" s="82">
        <v>73</v>
      </c>
      <c r="BB22" s="82">
        <f>AW22+AY22+BA22</f>
        <v>236</v>
      </c>
      <c r="BC22" s="122">
        <f t="shared" si="7"/>
        <v>3</v>
      </c>
      <c r="BD22" s="118">
        <f t="shared" si="8"/>
        <v>787</v>
      </c>
      <c r="BE22" s="26"/>
      <c r="BF22" s="26"/>
      <c r="BG22" s="26"/>
      <c r="BK22" s="44"/>
    </row>
    <row r="23" spans="2:63" s="2" customFormat="1" ht="14.25">
      <c r="B23" s="96" t="s">
        <v>60</v>
      </c>
      <c r="C23" s="14" t="s">
        <v>12</v>
      </c>
      <c r="D23" s="15" t="s">
        <v>37</v>
      </c>
      <c r="E23" s="16">
        <v>44</v>
      </c>
      <c r="F23" s="53">
        <f>$I$3+1-E23</f>
        <v>97</v>
      </c>
      <c r="G23" s="17">
        <v>1</v>
      </c>
      <c r="H23" s="17">
        <f>105-(G23*5)</f>
        <v>100</v>
      </c>
      <c r="I23" s="134" t="s">
        <v>68</v>
      </c>
      <c r="J23" s="79">
        <v>46</v>
      </c>
      <c r="K23" s="82">
        <f>+F23+H23+J23</f>
        <v>243</v>
      </c>
      <c r="L23" s="131"/>
      <c r="M23" s="53"/>
      <c r="N23" s="17"/>
      <c r="O23" s="17"/>
      <c r="P23" s="134"/>
      <c r="Q23" s="79"/>
      <c r="R23" s="82"/>
      <c r="S23" s="131">
        <v>86</v>
      </c>
      <c r="T23" s="141">
        <f>$W$3+1-S23</f>
        <v>118</v>
      </c>
      <c r="U23" s="17">
        <v>1</v>
      </c>
      <c r="V23" s="17">
        <f>105-U23*5</f>
        <v>100</v>
      </c>
      <c r="W23" s="149" t="s">
        <v>162</v>
      </c>
      <c r="X23" s="79">
        <v>43</v>
      </c>
      <c r="Y23" s="82">
        <f>T23+V23+X23</f>
        <v>261</v>
      </c>
      <c r="Z23" s="131"/>
      <c r="AA23" s="141"/>
      <c r="AB23" s="17"/>
      <c r="AC23" s="17"/>
      <c r="AD23" s="149"/>
      <c r="AE23" s="79"/>
      <c r="AF23" s="82"/>
      <c r="AG23" s="82">
        <v>51</v>
      </c>
      <c r="AH23" s="82">
        <v>66</v>
      </c>
      <c r="AI23" s="82">
        <v>2</v>
      </c>
      <c r="AJ23" s="82">
        <v>95</v>
      </c>
      <c r="AK23" s="157" t="s">
        <v>270</v>
      </c>
      <c r="AL23" s="82">
        <v>43</v>
      </c>
      <c r="AM23" s="82">
        <f>AH23+AJ23+AL23</f>
        <v>204</v>
      </c>
      <c r="AN23" s="82"/>
      <c r="AO23" s="82"/>
      <c r="AP23" s="82"/>
      <c r="AQ23" s="82"/>
      <c r="AR23" s="157"/>
      <c r="AS23" s="157"/>
      <c r="AT23" s="82"/>
      <c r="AU23" s="82"/>
      <c r="AV23" s="82"/>
      <c r="AW23" s="82"/>
      <c r="AX23" s="82"/>
      <c r="AY23" s="82"/>
      <c r="AZ23" s="157"/>
      <c r="BA23" s="82"/>
      <c r="BB23" s="82"/>
      <c r="BC23" s="122">
        <f t="shared" si="7"/>
        <v>3</v>
      </c>
      <c r="BD23" s="118">
        <f t="shared" si="8"/>
        <v>708</v>
      </c>
      <c r="BE23" s="26"/>
      <c r="BF23" s="26"/>
      <c r="BG23" s="26"/>
      <c r="BK23" s="44"/>
    </row>
    <row r="24" spans="2:63" s="2" customFormat="1" ht="14.25">
      <c r="B24" s="96" t="s">
        <v>101</v>
      </c>
      <c r="C24" s="14" t="s">
        <v>12</v>
      </c>
      <c r="D24" s="15" t="s">
        <v>30</v>
      </c>
      <c r="E24" s="16"/>
      <c r="F24" s="53"/>
      <c r="G24" s="17"/>
      <c r="H24" s="17"/>
      <c r="I24" s="132"/>
      <c r="J24" s="79"/>
      <c r="K24" s="82"/>
      <c r="L24" s="131">
        <v>9</v>
      </c>
      <c r="M24" s="53">
        <v>65</v>
      </c>
      <c r="N24" s="17">
        <v>2</v>
      </c>
      <c r="O24" s="17">
        <f>105-N24*5</f>
        <v>95</v>
      </c>
      <c r="P24" s="132">
        <v>0.9006944444444445</v>
      </c>
      <c r="Q24" s="79">
        <v>67</v>
      </c>
      <c r="R24" s="82">
        <f>+M24+O24+Q24</f>
        <v>227</v>
      </c>
      <c r="S24" s="131"/>
      <c r="T24" s="141"/>
      <c r="U24" s="17"/>
      <c r="V24" s="17"/>
      <c r="W24" s="132"/>
      <c r="X24" s="79"/>
      <c r="Y24" s="82"/>
      <c r="Z24" s="131">
        <v>3</v>
      </c>
      <c r="AA24" s="141">
        <f>$AC$3+1-Z24</f>
        <v>53</v>
      </c>
      <c r="AB24" s="17">
        <v>2</v>
      </c>
      <c r="AC24" s="17">
        <f>105-AB24*5</f>
        <v>95</v>
      </c>
      <c r="AD24" s="132">
        <v>0.8319444444444444</v>
      </c>
      <c r="AE24" s="79">
        <v>79</v>
      </c>
      <c r="AF24" s="82">
        <f>AA24+AC24+AE24</f>
        <v>227</v>
      </c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>
        <v>13</v>
      </c>
      <c r="AW24" s="82">
        <f>AZ$3+1-AV24</f>
        <v>76</v>
      </c>
      <c r="AX24" s="82">
        <v>1</v>
      </c>
      <c r="AY24" s="82">
        <f>105-AX24*5</f>
        <v>100</v>
      </c>
      <c r="AZ24" s="157" t="s">
        <v>344</v>
      </c>
      <c r="BA24" s="82">
        <v>73</v>
      </c>
      <c r="BB24" s="82">
        <f>AW24+AY24+BA24</f>
        <v>249</v>
      </c>
      <c r="BC24" s="122">
        <f t="shared" si="7"/>
        <v>3</v>
      </c>
      <c r="BD24" s="118">
        <f t="shared" si="8"/>
        <v>703</v>
      </c>
      <c r="BE24" s="26"/>
      <c r="BF24" s="26"/>
      <c r="BG24" s="26"/>
      <c r="BK24" s="44"/>
    </row>
    <row r="25" spans="2:63" s="2" customFormat="1" ht="14.25">
      <c r="B25" s="96" t="s">
        <v>102</v>
      </c>
      <c r="C25" s="14" t="s">
        <v>12</v>
      </c>
      <c r="D25" s="15" t="s">
        <v>138</v>
      </c>
      <c r="E25" s="16"/>
      <c r="F25" s="53"/>
      <c r="G25" s="17"/>
      <c r="H25" s="17"/>
      <c r="I25" s="132"/>
      <c r="J25" s="79"/>
      <c r="K25" s="82"/>
      <c r="L25" s="131">
        <v>22</v>
      </c>
      <c r="M25" s="53">
        <v>52</v>
      </c>
      <c r="N25" s="17">
        <v>5</v>
      </c>
      <c r="O25" s="17">
        <f>105-N25*5</f>
        <v>80</v>
      </c>
      <c r="P25" s="133" t="s">
        <v>114</v>
      </c>
      <c r="Q25" s="79">
        <v>52</v>
      </c>
      <c r="R25" s="82">
        <f>+M25+O25+Q25</f>
        <v>184</v>
      </c>
      <c r="S25" s="131"/>
      <c r="T25" s="141"/>
      <c r="U25" s="17"/>
      <c r="V25" s="17"/>
      <c r="W25" s="133"/>
      <c r="X25" s="79"/>
      <c r="Y25" s="82"/>
      <c r="Z25" s="131">
        <v>16</v>
      </c>
      <c r="AA25" s="141">
        <f>$AD$3+1-Z25</f>
        <v>27</v>
      </c>
      <c r="AB25" s="17">
        <v>2</v>
      </c>
      <c r="AC25" s="17">
        <f>105-AB25*5</f>
        <v>95</v>
      </c>
      <c r="AD25" s="132" t="s">
        <v>209</v>
      </c>
      <c r="AE25" s="79">
        <v>52</v>
      </c>
      <c r="AF25" s="82">
        <f>AA25+AC25+AE25</f>
        <v>174</v>
      </c>
      <c r="AG25" s="82">
        <v>16</v>
      </c>
      <c r="AH25" s="82">
        <v>101</v>
      </c>
      <c r="AI25" s="82">
        <v>4</v>
      </c>
      <c r="AJ25" s="82">
        <v>85</v>
      </c>
      <c r="AK25" s="157" t="s">
        <v>282</v>
      </c>
      <c r="AL25" s="82">
        <v>73</v>
      </c>
      <c r="AM25" s="82">
        <f>AH25+AJ25+AL25</f>
        <v>259</v>
      </c>
      <c r="AN25" s="82"/>
      <c r="AO25" s="82"/>
      <c r="AP25" s="82"/>
      <c r="AQ25" s="82"/>
      <c r="AR25" s="157"/>
      <c r="AS25" s="157"/>
      <c r="AT25" s="82"/>
      <c r="AU25" s="82"/>
      <c r="AV25" s="82"/>
      <c r="AW25" s="82"/>
      <c r="AX25" s="82"/>
      <c r="AY25" s="82"/>
      <c r="AZ25" s="157"/>
      <c r="BA25" s="82"/>
      <c r="BB25" s="82"/>
      <c r="BC25" s="122">
        <f t="shared" si="7"/>
        <v>3</v>
      </c>
      <c r="BD25" s="118">
        <f t="shared" si="8"/>
        <v>617</v>
      </c>
      <c r="BE25" s="26"/>
      <c r="BF25" s="26"/>
      <c r="BG25" s="26"/>
      <c r="BK25" s="44"/>
    </row>
    <row r="26" spans="2:63" s="2" customFormat="1" ht="14.25">
      <c r="B26" s="96" t="s">
        <v>100</v>
      </c>
      <c r="C26" s="14" t="s">
        <v>12</v>
      </c>
      <c r="D26" s="15" t="s">
        <v>16</v>
      </c>
      <c r="E26" s="16"/>
      <c r="F26" s="53"/>
      <c r="G26" s="17"/>
      <c r="H26" s="17"/>
      <c r="I26" s="132"/>
      <c r="J26" s="79"/>
      <c r="K26" s="82"/>
      <c r="L26" s="131">
        <v>7</v>
      </c>
      <c r="M26" s="53">
        <v>67</v>
      </c>
      <c r="N26" s="17">
        <v>1</v>
      </c>
      <c r="O26" s="17">
        <f>105-N26*5</f>
        <v>100</v>
      </c>
      <c r="P26" s="132">
        <v>0.8694444444444445</v>
      </c>
      <c r="Q26" s="79">
        <v>73</v>
      </c>
      <c r="R26" s="82">
        <f>+M26+O26+Q26</f>
        <v>240</v>
      </c>
      <c r="S26" s="131">
        <v>13</v>
      </c>
      <c r="T26" s="141">
        <f>$W$3+1-S26</f>
        <v>191</v>
      </c>
      <c r="U26" s="17">
        <v>2</v>
      </c>
      <c r="V26" s="17">
        <f>105-U26*5</f>
        <v>95</v>
      </c>
      <c r="W26" s="133" t="s">
        <v>170</v>
      </c>
      <c r="X26" s="79">
        <v>76</v>
      </c>
      <c r="Y26" s="82">
        <f>T26+V26+X26</f>
        <v>362</v>
      </c>
      <c r="Z26" s="131"/>
      <c r="AA26" s="141"/>
      <c r="AB26" s="17"/>
      <c r="AC26" s="17"/>
      <c r="AD26" s="133"/>
      <c r="AE26" s="79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122">
        <f t="shared" si="7"/>
        <v>2</v>
      </c>
      <c r="BD26" s="118">
        <f t="shared" si="8"/>
        <v>602</v>
      </c>
      <c r="BE26" s="26"/>
      <c r="BF26" s="26"/>
      <c r="BG26" s="26"/>
      <c r="BK26" s="44"/>
    </row>
    <row r="27" spans="2:63" s="2" customFormat="1" ht="14.25">
      <c r="B27" s="96" t="s">
        <v>142</v>
      </c>
      <c r="C27" s="14" t="s">
        <v>12</v>
      </c>
      <c r="D27" s="15" t="s">
        <v>25</v>
      </c>
      <c r="E27" s="16">
        <v>20</v>
      </c>
      <c r="F27" s="53">
        <f>$I$3+1-E27</f>
        <v>121</v>
      </c>
      <c r="G27" s="17">
        <v>1</v>
      </c>
      <c r="H27" s="17">
        <v>100</v>
      </c>
      <c r="I27" s="134" t="s">
        <v>143</v>
      </c>
      <c r="J27" s="79">
        <v>64</v>
      </c>
      <c r="K27" s="82">
        <f>+F27+H27+J27</f>
        <v>285</v>
      </c>
      <c r="L27" s="131"/>
      <c r="M27" s="53"/>
      <c r="N27" s="17"/>
      <c r="O27" s="17"/>
      <c r="P27" s="134"/>
      <c r="Q27" s="79"/>
      <c r="R27" s="82"/>
      <c r="S27" s="131">
        <v>30</v>
      </c>
      <c r="T27" s="141">
        <f>$W$3+1-S27</f>
        <v>174</v>
      </c>
      <c r="U27" s="17">
        <v>6</v>
      </c>
      <c r="V27" s="17">
        <f>105-U27*5</f>
        <v>75</v>
      </c>
      <c r="W27" s="149" t="s">
        <v>153</v>
      </c>
      <c r="X27" s="79">
        <v>67</v>
      </c>
      <c r="Y27" s="82">
        <f>T27+V27+X27</f>
        <v>316</v>
      </c>
      <c r="Z27" s="131"/>
      <c r="AA27" s="141"/>
      <c r="AB27" s="17"/>
      <c r="AC27" s="17"/>
      <c r="AD27" s="149"/>
      <c r="AE27" s="79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122">
        <f t="shared" si="7"/>
        <v>2</v>
      </c>
      <c r="BD27" s="118">
        <f t="shared" si="8"/>
        <v>601</v>
      </c>
      <c r="BE27" s="26"/>
      <c r="BF27" s="26"/>
      <c r="BG27" s="26"/>
      <c r="BK27" s="44"/>
    </row>
    <row r="28" spans="2:63" s="2" customFormat="1" ht="14.25">
      <c r="B28" s="96" t="s">
        <v>42</v>
      </c>
      <c r="C28" s="14" t="s">
        <v>12</v>
      </c>
      <c r="D28" s="15" t="s">
        <v>27</v>
      </c>
      <c r="E28" s="16">
        <v>5</v>
      </c>
      <c r="F28" s="53">
        <f>$I$3+1-E28</f>
        <v>136</v>
      </c>
      <c r="G28" s="17">
        <v>2</v>
      </c>
      <c r="H28" s="17">
        <f>105-(G28*5)</f>
        <v>95</v>
      </c>
      <c r="I28" s="132">
        <v>0.775</v>
      </c>
      <c r="J28" s="79">
        <v>85</v>
      </c>
      <c r="K28" s="82">
        <f>+F28+H28+J28</f>
        <v>316</v>
      </c>
      <c r="L28" s="131">
        <v>5</v>
      </c>
      <c r="M28" s="53">
        <v>69</v>
      </c>
      <c r="N28" s="17">
        <v>1</v>
      </c>
      <c r="O28" s="17">
        <f>105-N28*5</f>
        <v>100</v>
      </c>
      <c r="P28" s="132">
        <v>0.8326388888888889</v>
      </c>
      <c r="Q28" s="79">
        <v>79</v>
      </c>
      <c r="R28" s="82">
        <f>+M28+O28+Q28</f>
        <v>248</v>
      </c>
      <c r="S28" s="131"/>
      <c r="T28" s="141"/>
      <c r="U28" s="17"/>
      <c r="V28" s="17"/>
      <c r="W28" s="132"/>
      <c r="X28" s="79"/>
      <c r="Y28" s="82"/>
      <c r="Z28" s="131"/>
      <c r="AA28" s="141"/>
      <c r="AB28" s="17"/>
      <c r="AC28" s="17"/>
      <c r="AD28" s="132"/>
      <c r="AE28" s="79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122">
        <f t="shared" si="7"/>
        <v>2</v>
      </c>
      <c r="BD28" s="118">
        <f t="shared" si="8"/>
        <v>564</v>
      </c>
      <c r="BE28" s="26"/>
      <c r="BF28" s="26"/>
      <c r="BG28" s="26"/>
      <c r="BK28" s="44"/>
    </row>
    <row r="29" spans="2:63" s="2" customFormat="1" ht="14.25">
      <c r="B29" s="96" t="s">
        <v>220</v>
      </c>
      <c r="C29" s="14" t="s">
        <v>12</v>
      </c>
      <c r="D29" s="15" t="s">
        <v>21</v>
      </c>
      <c r="E29" s="16"/>
      <c r="F29" s="53"/>
      <c r="G29" s="17"/>
      <c r="H29" s="17"/>
      <c r="I29" s="134"/>
      <c r="J29" s="79"/>
      <c r="K29" s="82"/>
      <c r="L29" s="131"/>
      <c r="M29" s="53"/>
      <c r="N29" s="17"/>
      <c r="O29" s="17"/>
      <c r="P29" s="134"/>
      <c r="Q29" s="79"/>
      <c r="R29" s="82"/>
      <c r="S29" s="131"/>
      <c r="T29" s="141"/>
      <c r="U29" s="17"/>
      <c r="V29" s="17"/>
      <c r="W29" s="149"/>
      <c r="X29" s="79"/>
      <c r="Y29" s="82"/>
      <c r="Z29" s="131">
        <v>26</v>
      </c>
      <c r="AA29" s="141">
        <f>$AC$3+1-Z29</f>
        <v>30</v>
      </c>
      <c r="AB29" s="17">
        <v>4</v>
      </c>
      <c r="AC29" s="17">
        <f>105-AB29*5</f>
        <v>85</v>
      </c>
      <c r="AD29" s="149" t="s">
        <v>221</v>
      </c>
      <c r="AE29" s="79">
        <v>34</v>
      </c>
      <c r="AF29" s="82">
        <f>AA29+AC29+AE29</f>
        <v>149</v>
      </c>
      <c r="AG29" s="82">
        <v>55</v>
      </c>
      <c r="AH29" s="82">
        <v>62</v>
      </c>
      <c r="AI29" s="82">
        <v>3</v>
      </c>
      <c r="AJ29" s="82">
        <v>90</v>
      </c>
      <c r="AK29" s="157" t="s">
        <v>272</v>
      </c>
      <c r="AL29" s="82">
        <v>37</v>
      </c>
      <c r="AM29" s="82">
        <f aca="true" t="shared" si="9" ref="AM29:AM34">AH29+AJ29+AL29</f>
        <v>189</v>
      </c>
      <c r="AN29" s="82">
        <v>27</v>
      </c>
      <c r="AO29" s="82">
        <f>AS$3+1-AN29</f>
        <v>82</v>
      </c>
      <c r="AP29" s="82">
        <v>1</v>
      </c>
      <c r="AQ29" s="82">
        <f>105-AP29*5</f>
        <v>100</v>
      </c>
      <c r="AR29" s="157" t="s">
        <v>315</v>
      </c>
      <c r="AS29" s="157"/>
      <c r="AT29" s="82">
        <v>37</v>
      </c>
      <c r="AU29" s="82">
        <f>AO29+AQ29+AT29</f>
        <v>219</v>
      </c>
      <c r="AV29" s="82"/>
      <c r="AW29" s="82"/>
      <c r="AX29" s="82"/>
      <c r="AY29" s="82"/>
      <c r="AZ29" s="157"/>
      <c r="BA29" s="82"/>
      <c r="BB29" s="82"/>
      <c r="BC29" s="122">
        <f t="shared" si="7"/>
        <v>3</v>
      </c>
      <c r="BD29" s="118">
        <f t="shared" si="8"/>
        <v>557</v>
      </c>
      <c r="BE29" s="26"/>
      <c r="BF29" s="26"/>
      <c r="BG29" s="26"/>
      <c r="BK29" s="44"/>
    </row>
    <row r="30" spans="2:63" s="2" customFormat="1" ht="14.25">
      <c r="B30" s="96" t="s">
        <v>107</v>
      </c>
      <c r="C30" s="14" t="s">
        <v>12</v>
      </c>
      <c r="D30" s="15" t="s">
        <v>37</v>
      </c>
      <c r="E30" s="16"/>
      <c r="F30" s="53"/>
      <c r="G30" s="17"/>
      <c r="H30" s="17"/>
      <c r="I30" s="132"/>
      <c r="J30" s="79"/>
      <c r="K30" s="82"/>
      <c r="L30" s="131">
        <v>61</v>
      </c>
      <c r="M30" s="53">
        <v>13</v>
      </c>
      <c r="N30" s="17">
        <v>3</v>
      </c>
      <c r="O30" s="17">
        <f>105-N30*5</f>
        <v>90</v>
      </c>
      <c r="P30" s="133" t="s">
        <v>131</v>
      </c>
      <c r="Q30" s="79">
        <v>0</v>
      </c>
      <c r="R30" s="82">
        <f>+M30+O30+Q30</f>
        <v>103</v>
      </c>
      <c r="S30" s="131">
        <v>133</v>
      </c>
      <c r="T30" s="141">
        <f>$W$3+1-S30</f>
        <v>71</v>
      </c>
      <c r="U30" s="17">
        <v>2</v>
      </c>
      <c r="V30" s="17">
        <f>105-U30*5</f>
        <v>95</v>
      </c>
      <c r="W30" s="133" t="s">
        <v>159</v>
      </c>
      <c r="X30" s="79">
        <v>10</v>
      </c>
      <c r="Y30" s="82">
        <f>T30+V30+X30</f>
        <v>176</v>
      </c>
      <c r="Z30" s="131"/>
      <c r="AA30" s="141"/>
      <c r="AB30" s="17"/>
      <c r="AC30" s="17"/>
      <c r="AD30" s="133"/>
      <c r="AE30" s="79"/>
      <c r="AF30" s="82"/>
      <c r="AG30" s="82">
        <v>83</v>
      </c>
      <c r="AH30" s="82">
        <v>34</v>
      </c>
      <c r="AI30" s="82">
        <v>3</v>
      </c>
      <c r="AJ30" s="82">
        <v>90</v>
      </c>
      <c r="AK30" s="157" t="s">
        <v>268</v>
      </c>
      <c r="AL30" s="82">
        <v>1</v>
      </c>
      <c r="AM30" s="82">
        <f t="shared" si="9"/>
        <v>125</v>
      </c>
      <c r="AN30" s="82"/>
      <c r="AO30" s="82"/>
      <c r="AP30" s="82"/>
      <c r="AQ30" s="82"/>
      <c r="AR30" s="157"/>
      <c r="AS30" s="157"/>
      <c r="AT30" s="82"/>
      <c r="AU30" s="82"/>
      <c r="AV30" s="82">
        <v>63</v>
      </c>
      <c r="AW30" s="82">
        <f>AZ$3+1-AV30</f>
        <v>26</v>
      </c>
      <c r="AX30" s="82">
        <v>2</v>
      </c>
      <c r="AY30" s="82">
        <f>105-AX30*5</f>
        <v>95</v>
      </c>
      <c r="AZ30" s="157" t="s">
        <v>347</v>
      </c>
      <c r="BA30" s="82">
        <v>10</v>
      </c>
      <c r="BB30" s="82">
        <f>AW30+AY30+BA30</f>
        <v>131</v>
      </c>
      <c r="BC30" s="122">
        <f t="shared" si="7"/>
        <v>4</v>
      </c>
      <c r="BD30" s="118">
        <f t="shared" si="8"/>
        <v>535</v>
      </c>
      <c r="BE30" s="26"/>
      <c r="BF30" s="26"/>
      <c r="BG30" s="26"/>
      <c r="BK30" s="44"/>
    </row>
    <row r="31" spans="2:63" s="2" customFormat="1" ht="14.25">
      <c r="B31" s="96" t="s">
        <v>243</v>
      </c>
      <c r="C31" s="14" t="s">
        <v>12</v>
      </c>
      <c r="D31" s="15" t="s">
        <v>30</v>
      </c>
      <c r="E31" s="16"/>
      <c r="F31" s="53"/>
      <c r="G31" s="17"/>
      <c r="H31" s="17"/>
      <c r="I31" s="132"/>
      <c r="J31" s="79"/>
      <c r="K31" s="82"/>
      <c r="L31" s="131"/>
      <c r="M31" s="53"/>
      <c r="N31" s="17"/>
      <c r="O31" s="17"/>
      <c r="P31" s="132"/>
      <c r="Q31" s="79"/>
      <c r="R31" s="82"/>
      <c r="S31" s="131"/>
      <c r="T31" s="141"/>
      <c r="U31" s="17"/>
      <c r="V31" s="17"/>
      <c r="W31" s="133"/>
      <c r="X31" s="79"/>
      <c r="Y31" s="82"/>
      <c r="Z31" s="131"/>
      <c r="AA31" s="141"/>
      <c r="AB31" s="17"/>
      <c r="AC31" s="17"/>
      <c r="AD31" s="133"/>
      <c r="AE31" s="79"/>
      <c r="AF31" s="82"/>
      <c r="AG31" s="82">
        <v>20</v>
      </c>
      <c r="AH31" s="82">
        <v>97</v>
      </c>
      <c r="AI31" s="82">
        <v>3</v>
      </c>
      <c r="AJ31" s="82">
        <v>90</v>
      </c>
      <c r="AK31" s="157" t="s">
        <v>286</v>
      </c>
      <c r="AL31" s="82">
        <v>67</v>
      </c>
      <c r="AM31" s="82">
        <f t="shared" si="9"/>
        <v>254</v>
      </c>
      <c r="AN31" s="82"/>
      <c r="AO31" s="82"/>
      <c r="AP31" s="82"/>
      <c r="AQ31" s="82"/>
      <c r="AR31" s="157"/>
      <c r="AS31" s="157"/>
      <c r="AT31" s="82"/>
      <c r="AU31" s="82"/>
      <c r="AV31" s="82">
        <v>19</v>
      </c>
      <c r="AW31" s="82">
        <f>AZ$3+1-AV31</f>
        <v>70</v>
      </c>
      <c r="AX31" s="82">
        <v>4</v>
      </c>
      <c r="AY31" s="82">
        <f>105-AX31*5</f>
        <v>85</v>
      </c>
      <c r="AZ31" s="157" t="s">
        <v>354</v>
      </c>
      <c r="BA31" s="82">
        <v>70</v>
      </c>
      <c r="BB31" s="82">
        <f>AW31+AY31+BA31</f>
        <v>225</v>
      </c>
      <c r="BC31" s="122">
        <f t="shared" si="7"/>
        <v>2</v>
      </c>
      <c r="BD31" s="118">
        <f t="shared" si="8"/>
        <v>479</v>
      </c>
      <c r="BE31" s="26"/>
      <c r="BF31" s="26"/>
      <c r="BG31" s="26"/>
      <c r="BK31" s="44"/>
    </row>
    <row r="32" spans="2:63" s="2" customFormat="1" ht="14.25">
      <c r="B32" s="96" t="s">
        <v>279</v>
      </c>
      <c r="C32" s="14" t="s">
        <v>12</v>
      </c>
      <c r="D32" s="15" t="s">
        <v>30</v>
      </c>
      <c r="E32" s="16"/>
      <c r="F32" s="53"/>
      <c r="G32" s="17"/>
      <c r="H32" s="17"/>
      <c r="I32" s="132"/>
      <c r="J32" s="79"/>
      <c r="K32" s="82"/>
      <c r="L32" s="131"/>
      <c r="M32" s="53"/>
      <c r="N32" s="17"/>
      <c r="O32" s="17"/>
      <c r="P32" s="132"/>
      <c r="Q32" s="79"/>
      <c r="R32" s="82"/>
      <c r="S32" s="131"/>
      <c r="T32" s="141"/>
      <c r="U32" s="17"/>
      <c r="V32" s="17"/>
      <c r="W32" s="133"/>
      <c r="X32" s="79"/>
      <c r="Y32" s="82"/>
      <c r="Z32" s="131"/>
      <c r="AA32" s="141"/>
      <c r="AB32" s="17"/>
      <c r="AC32" s="17"/>
      <c r="AD32" s="133"/>
      <c r="AE32" s="79"/>
      <c r="AF32" s="82"/>
      <c r="AG32" s="82">
        <v>32</v>
      </c>
      <c r="AH32" s="82">
        <v>85</v>
      </c>
      <c r="AI32" s="82">
        <v>6</v>
      </c>
      <c r="AJ32" s="82">
        <v>75</v>
      </c>
      <c r="AK32" s="157" t="s">
        <v>280</v>
      </c>
      <c r="AL32" s="82">
        <v>58</v>
      </c>
      <c r="AM32" s="82">
        <f t="shared" si="9"/>
        <v>218</v>
      </c>
      <c r="AN32" s="82">
        <v>10</v>
      </c>
      <c r="AO32" s="82">
        <f>AS$3+1-AN32</f>
        <v>99</v>
      </c>
      <c r="AP32" s="82">
        <v>2</v>
      </c>
      <c r="AQ32" s="82">
        <f>105-AP32*5</f>
        <v>95</v>
      </c>
      <c r="AR32" s="157" t="s">
        <v>312</v>
      </c>
      <c r="AS32" s="157"/>
      <c r="AT32" s="82">
        <v>61</v>
      </c>
      <c r="AU32" s="82">
        <f>AO32+AQ32+AT32</f>
        <v>255</v>
      </c>
      <c r="AV32" s="82"/>
      <c r="AW32" s="82"/>
      <c r="AX32" s="82"/>
      <c r="AY32" s="82"/>
      <c r="AZ32" s="157"/>
      <c r="BA32" s="82"/>
      <c r="BB32" s="82"/>
      <c r="BC32" s="122">
        <f t="shared" si="7"/>
        <v>2</v>
      </c>
      <c r="BD32" s="118">
        <f t="shared" si="8"/>
        <v>473</v>
      </c>
      <c r="BE32" s="26"/>
      <c r="BF32" s="26"/>
      <c r="BG32" s="26"/>
      <c r="BK32" s="44"/>
    </row>
    <row r="33" spans="2:63" s="2" customFormat="1" ht="14.25">
      <c r="B33" s="96" t="s">
        <v>222</v>
      </c>
      <c r="C33" s="14" t="s">
        <v>12</v>
      </c>
      <c r="D33" s="15" t="s">
        <v>28</v>
      </c>
      <c r="E33" s="16"/>
      <c r="F33" s="53"/>
      <c r="G33" s="17"/>
      <c r="H33" s="17"/>
      <c r="I33" s="134"/>
      <c r="J33" s="79"/>
      <c r="K33" s="82"/>
      <c r="L33" s="131"/>
      <c r="M33" s="53"/>
      <c r="N33" s="17"/>
      <c r="O33" s="17"/>
      <c r="P33" s="134"/>
      <c r="Q33" s="79"/>
      <c r="R33" s="82"/>
      <c r="S33" s="131"/>
      <c r="T33" s="141"/>
      <c r="U33" s="17"/>
      <c r="V33" s="17"/>
      <c r="W33" s="134"/>
      <c r="X33" s="79"/>
      <c r="Y33" s="82"/>
      <c r="Z33" s="131">
        <v>47</v>
      </c>
      <c r="AA33" s="141">
        <f>$AC$3+1-Z33</f>
        <v>9</v>
      </c>
      <c r="AB33" s="17">
        <v>7</v>
      </c>
      <c r="AC33" s="17">
        <f>105-AB33*5</f>
        <v>70</v>
      </c>
      <c r="AD33" s="134" t="s">
        <v>223</v>
      </c>
      <c r="AE33" s="79">
        <v>0</v>
      </c>
      <c r="AF33" s="82">
        <f>AA33+AC33+AE33</f>
        <v>79</v>
      </c>
      <c r="AG33" s="82">
        <v>84</v>
      </c>
      <c r="AH33" s="82">
        <v>33</v>
      </c>
      <c r="AI33" s="82">
        <v>4</v>
      </c>
      <c r="AJ33" s="82">
        <v>85</v>
      </c>
      <c r="AK33" s="157" t="s">
        <v>277</v>
      </c>
      <c r="AL33" s="82">
        <v>0</v>
      </c>
      <c r="AM33" s="82">
        <f t="shared" si="9"/>
        <v>118</v>
      </c>
      <c r="AN33" s="82">
        <v>61</v>
      </c>
      <c r="AO33" s="82">
        <f>AS$3+1-AN33</f>
        <v>48</v>
      </c>
      <c r="AP33" s="82">
        <v>1</v>
      </c>
      <c r="AQ33" s="82">
        <f>105-AP33*5</f>
        <v>100</v>
      </c>
      <c r="AR33" s="157" t="s">
        <v>322</v>
      </c>
      <c r="AS33" s="157"/>
      <c r="AT33" s="82">
        <v>0</v>
      </c>
      <c r="AU33" s="82">
        <f>AO33+AQ33+AT33</f>
        <v>148</v>
      </c>
      <c r="AV33" s="82">
        <v>67</v>
      </c>
      <c r="AW33" s="82">
        <f>AZ$3+1-AV33</f>
        <v>22</v>
      </c>
      <c r="AX33" s="82">
        <v>5</v>
      </c>
      <c r="AY33" s="82">
        <f>105-AX33*5</f>
        <v>80</v>
      </c>
      <c r="AZ33" s="157" t="s">
        <v>349</v>
      </c>
      <c r="BA33" s="82">
        <v>4</v>
      </c>
      <c r="BB33" s="82">
        <f>AW33+AY33+BA33</f>
        <v>106</v>
      </c>
      <c r="BC33" s="122">
        <f t="shared" si="7"/>
        <v>4</v>
      </c>
      <c r="BD33" s="118">
        <f t="shared" si="8"/>
        <v>451</v>
      </c>
      <c r="BE33" s="26"/>
      <c r="BF33" s="26"/>
      <c r="BG33" s="26"/>
      <c r="BK33" s="44"/>
    </row>
    <row r="34" spans="2:63" s="2" customFormat="1" ht="14.25">
      <c r="B34" s="96" t="s">
        <v>242</v>
      </c>
      <c r="C34" s="14" t="s">
        <v>12</v>
      </c>
      <c r="D34" s="15" t="s">
        <v>27</v>
      </c>
      <c r="E34" s="16"/>
      <c r="F34" s="53"/>
      <c r="G34" s="17"/>
      <c r="H34" s="17"/>
      <c r="I34" s="132"/>
      <c r="J34" s="79"/>
      <c r="K34" s="82"/>
      <c r="L34" s="131"/>
      <c r="M34" s="53"/>
      <c r="N34" s="17"/>
      <c r="O34" s="17"/>
      <c r="P34" s="132"/>
      <c r="Q34" s="79"/>
      <c r="R34" s="82"/>
      <c r="S34" s="131"/>
      <c r="T34" s="141"/>
      <c r="U34" s="17"/>
      <c r="V34" s="17"/>
      <c r="W34" s="132"/>
      <c r="X34" s="79"/>
      <c r="Y34" s="82"/>
      <c r="Z34" s="131"/>
      <c r="AA34" s="141"/>
      <c r="AB34" s="17"/>
      <c r="AC34" s="17"/>
      <c r="AD34" s="132"/>
      <c r="AE34" s="79"/>
      <c r="AF34" s="82"/>
      <c r="AG34" s="82">
        <v>50</v>
      </c>
      <c r="AH34" s="82">
        <v>67</v>
      </c>
      <c r="AI34" s="82">
        <v>3</v>
      </c>
      <c r="AJ34" s="82">
        <v>90</v>
      </c>
      <c r="AK34" s="157" t="s">
        <v>283</v>
      </c>
      <c r="AL34" s="82">
        <v>43</v>
      </c>
      <c r="AM34" s="82">
        <f t="shared" si="9"/>
        <v>200</v>
      </c>
      <c r="AN34" s="82">
        <v>15</v>
      </c>
      <c r="AO34" s="82">
        <f>AS$3+1-AN34</f>
        <v>94</v>
      </c>
      <c r="AP34" s="82">
        <v>3</v>
      </c>
      <c r="AQ34" s="82">
        <f>105-AP34*5</f>
        <v>90</v>
      </c>
      <c r="AR34" s="157" t="s">
        <v>314</v>
      </c>
      <c r="AS34" s="157"/>
      <c r="AT34" s="82">
        <v>46</v>
      </c>
      <c r="AU34" s="82">
        <f>AO34+AQ34+AT34</f>
        <v>230</v>
      </c>
      <c r="AV34" s="82"/>
      <c r="AW34" s="82"/>
      <c r="AX34" s="82"/>
      <c r="AY34" s="82"/>
      <c r="AZ34" s="157"/>
      <c r="BA34" s="82"/>
      <c r="BB34" s="82"/>
      <c r="BC34" s="122">
        <f t="shared" si="7"/>
        <v>2</v>
      </c>
      <c r="BD34" s="118">
        <f t="shared" si="8"/>
        <v>430</v>
      </c>
      <c r="BE34" s="26"/>
      <c r="BF34" s="26"/>
      <c r="BG34" s="26"/>
      <c r="BK34" s="44"/>
    </row>
    <row r="35" spans="2:63" s="2" customFormat="1" ht="14.25">
      <c r="B35" s="96" t="s">
        <v>34</v>
      </c>
      <c r="C35" s="14" t="s">
        <v>12</v>
      </c>
      <c r="D35" s="15" t="s">
        <v>27</v>
      </c>
      <c r="E35" s="16">
        <v>65</v>
      </c>
      <c r="F35" s="53">
        <f>$I$3+1-E35</f>
        <v>76</v>
      </c>
      <c r="G35" s="17">
        <v>6</v>
      </c>
      <c r="H35" s="17">
        <f>105-(G35*5)</f>
        <v>75</v>
      </c>
      <c r="I35" s="134" t="s">
        <v>71</v>
      </c>
      <c r="J35" s="79">
        <v>34</v>
      </c>
      <c r="K35" s="82">
        <f>+F35+H35+J35</f>
        <v>185</v>
      </c>
      <c r="L35" s="131"/>
      <c r="M35" s="53"/>
      <c r="N35" s="17"/>
      <c r="O35" s="17"/>
      <c r="P35" s="134"/>
      <c r="Q35" s="79"/>
      <c r="R35" s="82"/>
      <c r="S35" s="131">
        <v>88</v>
      </c>
      <c r="T35" s="141">
        <f>$W$3+1-S35</f>
        <v>116</v>
      </c>
      <c r="U35" s="17">
        <v>5</v>
      </c>
      <c r="V35" s="17">
        <f>105-U35*5</f>
        <v>80</v>
      </c>
      <c r="W35" s="149" t="s">
        <v>168</v>
      </c>
      <c r="X35" s="79">
        <v>43</v>
      </c>
      <c r="Y35" s="82">
        <f>T35+V35+X35</f>
        <v>239</v>
      </c>
      <c r="Z35" s="131"/>
      <c r="AA35" s="141"/>
      <c r="AB35" s="17"/>
      <c r="AC35" s="17"/>
      <c r="AD35" s="149"/>
      <c r="AE35" s="79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122">
        <f t="shared" si="7"/>
        <v>2</v>
      </c>
      <c r="BD35" s="118">
        <f t="shared" si="8"/>
        <v>424</v>
      </c>
      <c r="BE35" s="26"/>
      <c r="BF35" s="26"/>
      <c r="BG35" s="26"/>
      <c r="BK35" s="44"/>
    </row>
    <row r="36" spans="2:63" s="2" customFormat="1" ht="14.25">
      <c r="B36" s="96" t="s">
        <v>20</v>
      </c>
      <c r="C36" s="14" t="s">
        <v>12</v>
      </c>
      <c r="D36" s="15" t="s">
        <v>21</v>
      </c>
      <c r="E36" s="16">
        <v>37</v>
      </c>
      <c r="F36" s="53">
        <f>$I$3+1-E36</f>
        <v>104</v>
      </c>
      <c r="G36" s="17">
        <v>5</v>
      </c>
      <c r="H36" s="17">
        <f>105-(G36*5)</f>
        <v>80</v>
      </c>
      <c r="I36" s="134" t="s">
        <v>64</v>
      </c>
      <c r="J36" s="79">
        <v>49</v>
      </c>
      <c r="K36" s="82">
        <f>+F36+H36+J36</f>
        <v>233</v>
      </c>
      <c r="L36" s="131">
        <v>37</v>
      </c>
      <c r="M36" s="53">
        <v>37</v>
      </c>
      <c r="N36" s="17">
        <v>4</v>
      </c>
      <c r="O36" s="17">
        <f>105-N36*5</f>
        <v>85</v>
      </c>
      <c r="P36" s="134" t="s">
        <v>108</v>
      </c>
      <c r="Q36" s="79">
        <v>40</v>
      </c>
      <c r="R36" s="82">
        <f>+M36+O36+Q36</f>
        <v>162</v>
      </c>
      <c r="S36" s="131"/>
      <c r="T36" s="141"/>
      <c r="U36" s="17"/>
      <c r="V36" s="17"/>
      <c r="W36" s="134"/>
      <c r="X36" s="79"/>
      <c r="Y36" s="82"/>
      <c r="Z36" s="131"/>
      <c r="AA36" s="141"/>
      <c r="AB36" s="17"/>
      <c r="AC36" s="17"/>
      <c r="AD36" s="134"/>
      <c r="AE36" s="79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122">
        <f t="shared" si="7"/>
        <v>2</v>
      </c>
      <c r="BD36" s="118">
        <f t="shared" si="8"/>
        <v>395</v>
      </c>
      <c r="BE36" s="26"/>
      <c r="BF36" s="26"/>
      <c r="BG36" s="26"/>
      <c r="BK36" s="44"/>
    </row>
    <row r="37" spans="2:63" s="2" customFormat="1" ht="14.25">
      <c r="B37" s="96" t="s">
        <v>241</v>
      </c>
      <c r="C37" s="14" t="s">
        <v>12</v>
      </c>
      <c r="D37" s="15" t="s">
        <v>27</v>
      </c>
      <c r="E37" s="16"/>
      <c r="F37" s="53"/>
      <c r="G37" s="17"/>
      <c r="H37" s="17"/>
      <c r="I37" s="134"/>
      <c r="J37" s="79"/>
      <c r="K37" s="82"/>
      <c r="L37" s="131"/>
      <c r="M37" s="53"/>
      <c r="N37" s="17"/>
      <c r="O37" s="17"/>
      <c r="P37" s="134"/>
      <c r="Q37" s="79"/>
      <c r="R37" s="82"/>
      <c r="S37" s="131"/>
      <c r="T37" s="141"/>
      <c r="U37" s="17"/>
      <c r="V37" s="17"/>
      <c r="W37" s="149"/>
      <c r="X37" s="79"/>
      <c r="Y37" s="82"/>
      <c r="Z37" s="131"/>
      <c r="AA37" s="141"/>
      <c r="AB37" s="17"/>
      <c r="AC37" s="17"/>
      <c r="AD37" s="149"/>
      <c r="AE37" s="79"/>
      <c r="AF37" s="82"/>
      <c r="AG37" s="82">
        <v>91</v>
      </c>
      <c r="AH37" s="82">
        <v>26</v>
      </c>
      <c r="AI37" s="82">
        <v>4</v>
      </c>
      <c r="AJ37" s="82">
        <v>85</v>
      </c>
      <c r="AK37" s="157" t="s">
        <v>276</v>
      </c>
      <c r="AL37" s="82">
        <v>0</v>
      </c>
      <c r="AM37" s="82">
        <f>AH37+AJ37+AL37</f>
        <v>111</v>
      </c>
      <c r="AN37" s="82">
        <v>50</v>
      </c>
      <c r="AO37" s="82">
        <f>AS$3+1-AN37</f>
        <v>59</v>
      </c>
      <c r="AP37" s="82">
        <v>7</v>
      </c>
      <c r="AQ37" s="82">
        <f>105-AP37*5</f>
        <v>70</v>
      </c>
      <c r="AR37" s="157" t="s">
        <v>320</v>
      </c>
      <c r="AS37" s="157"/>
      <c r="AT37" s="82">
        <v>1</v>
      </c>
      <c r="AU37" s="82">
        <f>AO37+AQ37+AT37</f>
        <v>130</v>
      </c>
      <c r="AV37" s="82">
        <v>58</v>
      </c>
      <c r="AW37" s="82">
        <f>AZ$3+1-AV37</f>
        <v>31</v>
      </c>
      <c r="AX37" s="82">
        <v>5</v>
      </c>
      <c r="AY37" s="82">
        <f>105-AX37*5</f>
        <v>80</v>
      </c>
      <c r="AZ37" s="157" t="s">
        <v>351</v>
      </c>
      <c r="BA37" s="82">
        <v>13</v>
      </c>
      <c r="BB37" s="82">
        <f>AW37+AY37+BA37</f>
        <v>124</v>
      </c>
      <c r="BC37" s="122">
        <f t="shared" si="7"/>
        <v>3</v>
      </c>
      <c r="BD37" s="118">
        <f t="shared" si="8"/>
        <v>365</v>
      </c>
      <c r="BE37" s="26"/>
      <c r="BF37" s="26"/>
      <c r="BG37" s="26"/>
      <c r="BK37" s="44"/>
    </row>
    <row r="38" spans="2:63" s="2" customFormat="1" ht="14.25">
      <c r="B38" s="96" t="s">
        <v>104</v>
      </c>
      <c r="C38" s="14" t="s">
        <v>12</v>
      </c>
      <c r="D38" s="15" t="s">
        <v>24</v>
      </c>
      <c r="E38" s="16"/>
      <c r="F38" s="53"/>
      <c r="G38" s="17"/>
      <c r="H38" s="17"/>
      <c r="I38" s="134"/>
      <c r="J38" s="79"/>
      <c r="K38" s="82"/>
      <c r="L38" s="131">
        <v>48</v>
      </c>
      <c r="M38" s="53">
        <v>26</v>
      </c>
      <c r="N38" s="17">
        <v>5</v>
      </c>
      <c r="O38" s="17">
        <f>105-N38*5</f>
        <v>80</v>
      </c>
      <c r="P38" s="134" t="s">
        <v>116</v>
      </c>
      <c r="Q38" s="79">
        <v>28</v>
      </c>
      <c r="R38" s="82">
        <f>+M38+O38+Q38</f>
        <v>134</v>
      </c>
      <c r="S38" s="131"/>
      <c r="T38" s="141"/>
      <c r="U38" s="17"/>
      <c r="V38" s="17"/>
      <c r="W38" s="134"/>
      <c r="X38" s="79"/>
      <c r="Y38" s="82"/>
      <c r="Z38" s="131"/>
      <c r="AA38" s="141"/>
      <c r="AB38" s="17"/>
      <c r="AC38" s="17"/>
      <c r="AD38" s="134"/>
      <c r="AE38" s="79"/>
      <c r="AF38" s="82"/>
      <c r="AG38" s="82">
        <v>56</v>
      </c>
      <c r="AH38" s="82">
        <v>61</v>
      </c>
      <c r="AI38" s="82">
        <v>5</v>
      </c>
      <c r="AJ38" s="82">
        <v>80</v>
      </c>
      <c r="AK38" s="157" t="s">
        <v>284</v>
      </c>
      <c r="AL38" s="82">
        <v>34</v>
      </c>
      <c r="AM38" s="82">
        <f>AH38+AJ38+AL38</f>
        <v>175</v>
      </c>
      <c r="AN38" s="82"/>
      <c r="AO38" s="82"/>
      <c r="AP38" s="82"/>
      <c r="AQ38" s="82"/>
      <c r="AR38" s="157"/>
      <c r="AS38" s="157"/>
      <c r="AT38" s="82"/>
      <c r="AU38" s="82"/>
      <c r="AV38" s="82"/>
      <c r="AW38" s="82"/>
      <c r="AX38" s="82"/>
      <c r="AY38" s="82"/>
      <c r="AZ38" s="157"/>
      <c r="BA38" s="82"/>
      <c r="BB38" s="82"/>
      <c r="BC38" s="122">
        <f t="shared" si="7"/>
        <v>2</v>
      </c>
      <c r="BD38" s="118">
        <f t="shared" si="8"/>
        <v>309</v>
      </c>
      <c r="BE38" s="26"/>
      <c r="BF38" s="26"/>
      <c r="BG38" s="26"/>
      <c r="BK38" s="44"/>
    </row>
    <row r="39" spans="2:63" s="2" customFormat="1" ht="14.25">
      <c r="B39" s="96" t="s">
        <v>151</v>
      </c>
      <c r="C39" s="14" t="s">
        <v>12</v>
      </c>
      <c r="D39" s="15" t="s">
        <v>16</v>
      </c>
      <c r="E39" s="16"/>
      <c r="F39" s="53"/>
      <c r="G39" s="17"/>
      <c r="H39" s="17"/>
      <c r="I39" s="132"/>
      <c r="J39" s="79"/>
      <c r="K39" s="82"/>
      <c r="L39" s="131"/>
      <c r="M39" s="53"/>
      <c r="N39" s="17"/>
      <c r="O39" s="17"/>
      <c r="P39" s="132"/>
      <c r="Q39" s="79"/>
      <c r="R39" s="82"/>
      <c r="S39" s="131">
        <v>52</v>
      </c>
      <c r="T39" s="141">
        <f>$W$3+1-S39</f>
        <v>152</v>
      </c>
      <c r="U39" s="17">
        <v>4</v>
      </c>
      <c r="V39" s="17">
        <f>105-U39*5</f>
        <v>85</v>
      </c>
      <c r="W39" s="133" t="s">
        <v>180</v>
      </c>
      <c r="X39" s="79">
        <v>55</v>
      </c>
      <c r="Y39" s="82">
        <f>T39+V39+X39</f>
        <v>292</v>
      </c>
      <c r="Z39" s="131"/>
      <c r="AA39" s="141"/>
      <c r="AB39" s="17"/>
      <c r="AC39" s="17"/>
      <c r="AD39" s="133"/>
      <c r="AE39" s="79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122">
        <f aca="true" t="shared" si="10" ref="BC39:BC75">COUNT(K39,R39,Y39,AF39,AM39,AU39,AV39)</f>
        <v>1</v>
      </c>
      <c r="BD39" s="118">
        <f aca="true" t="shared" si="11" ref="BD39:BD75">K39+R39+Y39+AF39+AM39+AU39+BB39</f>
        <v>292</v>
      </c>
      <c r="BE39" s="26"/>
      <c r="BF39" s="26"/>
      <c r="BG39" s="26"/>
      <c r="BK39" s="44"/>
    </row>
    <row r="40" spans="2:63" s="2" customFormat="1" ht="14.25">
      <c r="B40" s="97" t="s">
        <v>41</v>
      </c>
      <c r="C40" s="45" t="s">
        <v>12</v>
      </c>
      <c r="D40" s="146" t="s">
        <v>25</v>
      </c>
      <c r="E40" s="16">
        <v>24</v>
      </c>
      <c r="F40" s="53">
        <f>$I$3+1-E40</f>
        <v>117</v>
      </c>
      <c r="G40" s="17">
        <v>3</v>
      </c>
      <c r="H40" s="17">
        <f>105-(G40*5)</f>
        <v>90</v>
      </c>
      <c r="I40" s="132">
        <v>0.9402777777777778</v>
      </c>
      <c r="J40" s="79">
        <v>61</v>
      </c>
      <c r="K40" s="82">
        <f>+F40+H40+J40</f>
        <v>268</v>
      </c>
      <c r="L40" s="131"/>
      <c r="M40" s="53"/>
      <c r="N40" s="17"/>
      <c r="O40" s="17"/>
      <c r="P40" s="132"/>
      <c r="Q40" s="79"/>
      <c r="R40" s="82"/>
      <c r="S40" s="131"/>
      <c r="T40" s="141"/>
      <c r="U40" s="17"/>
      <c r="V40" s="17"/>
      <c r="W40" s="132"/>
      <c r="X40" s="79"/>
      <c r="Y40" s="82"/>
      <c r="Z40" s="131"/>
      <c r="AA40" s="141"/>
      <c r="AB40" s="17"/>
      <c r="AC40" s="17"/>
      <c r="AD40" s="132"/>
      <c r="AE40" s="79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122">
        <f t="shared" si="10"/>
        <v>1</v>
      </c>
      <c r="BD40" s="118">
        <f t="shared" si="11"/>
        <v>268</v>
      </c>
      <c r="BE40" s="26"/>
      <c r="BF40" s="26"/>
      <c r="BG40" s="26"/>
      <c r="BK40" s="44"/>
    </row>
    <row r="41" spans="2:63" s="2" customFormat="1" ht="14.25">
      <c r="B41" s="96" t="s">
        <v>240</v>
      </c>
      <c r="C41" s="14" t="s">
        <v>12</v>
      </c>
      <c r="D41" s="15" t="s">
        <v>27</v>
      </c>
      <c r="E41" s="16"/>
      <c r="F41" s="53"/>
      <c r="G41" s="17"/>
      <c r="H41" s="17"/>
      <c r="I41" s="134"/>
      <c r="J41" s="79"/>
      <c r="K41" s="82"/>
      <c r="L41" s="131"/>
      <c r="M41" s="53"/>
      <c r="N41" s="17"/>
      <c r="O41" s="17"/>
      <c r="P41" s="134"/>
      <c r="Q41" s="79"/>
      <c r="R41" s="82"/>
      <c r="S41" s="131"/>
      <c r="T41" s="141"/>
      <c r="U41" s="17"/>
      <c r="V41" s="17"/>
      <c r="W41" s="149"/>
      <c r="X41" s="79"/>
      <c r="Y41" s="82"/>
      <c r="Z41" s="131"/>
      <c r="AA41" s="141"/>
      <c r="AB41" s="17"/>
      <c r="AC41" s="17"/>
      <c r="AD41" s="149"/>
      <c r="AE41" s="79"/>
      <c r="AF41" s="82"/>
      <c r="AG41" s="82">
        <v>38</v>
      </c>
      <c r="AH41" s="82">
        <v>79</v>
      </c>
      <c r="AI41" s="82">
        <v>2</v>
      </c>
      <c r="AJ41" s="82">
        <v>95</v>
      </c>
      <c r="AK41" s="157" t="s">
        <v>271</v>
      </c>
      <c r="AL41" s="82">
        <v>52</v>
      </c>
      <c r="AM41" s="82">
        <f>AH41+AJ41+AL41</f>
        <v>226</v>
      </c>
      <c r="AN41" s="82"/>
      <c r="AO41" s="82"/>
      <c r="AP41" s="82"/>
      <c r="AQ41" s="82"/>
      <c r="AR41" s="157"/>
      <c r="AS41" s="157"/>
      <c r="AT41" s="82"/>
      <c r="AU41" s="82"/>
      <c r="AV41" s="82"/>
      <c r="AW41" s="82"/>
      <c r="AX41" s="82"/>
      <c r="AY41" s="82"/>
      <c r="AZ41" s="157"/>
      <c r="BA41" s="82"/>
      <c r="BB41" s="82"/>
      <c r="BC41" s="122">
        <f t="shared" si="10"/>
        <v>1</v>
      </c>
      <c r="BD41" s="118">
        <f t="shared" si="11"/>
        <v>226</v>
      </c>
      <c r="BE41" s="26"/>
      <c r="BF41" s="26"/>
      <c r="BG41" s="26"/>
      <c r="BK41" s="44"/>
    </row>
    <row r="42" spans="2:63" s="2" customFormat="1" ht="14.25">
      <c r="B42" s="96" t="s">
        <v>244</v>
      </c>
      <c r="C42" s="14" t="s">
        <v>12</v>
      </c>
      <c r="D42" s="15" t="s">
        <v>16</v>
      </c>
      <c r="E42" s="16"/>
      <c r="F42" s="53"/>
      <c r="G42" s="17"/>
      <c r="H42" s="17"/>
      <c r="I42" s="132"/>
      <c r="J42" s="79"/>
      <c r="K42" s="82"/>
      <c r="L42" s="131"/>
      <c r="M42" s="53"/>
      <c r="N42" s="17"/>
      <c r="O42" s="17"/>
      <c r="P42" s="133"/>
      <c r="Q42" s="79"/>
      <c r="R42" s="82"/>
      <c r="S42" s="131"/>
      <c r="T42" s="141"/>
      <c r="U42" s="17"/>
      <c r="V42" s="17"/>
      <c r="W42" s="133"/>
      <c r="X42" s="79"/>
      <c r="Y42" s="82"/>
      <c r="Z42" s="131"/>
      <c r="AA42" s="141"/>
      <c r="AB42" s="17"/>
      <c r="AC42" s="17"/>
      <c r="AD42" s="133"/>
      <c r="AE42" s="79"/>
      <c r="AF42" s="82"/>
      <c r="AG42" s="82">
        <v>37</v>
      </c>
      <c r="AH42" s="82">
        <v>80</v>
      </c>
      <c r="AI42" s="82">
        <v>5</v>
      </c>
      <c r="AJ42" s="82">
        <v>80</v>
      </c>
      <c r="AK42" s="157" t="s">
        <v>271</v>
      </c>
      <c r="AL42" s="82">
        <v>52</v>
      </c>
      <c r="AM42" s="82">
        <f>AH42+AJ42+AL42</f>
        <v>212</v>
      </c>
      <c r="AN42" s="82"/>
      <c r="AO42" s="82"/>
      <c r="AP42" s="82"/>
      <c r="AQ42" s="82"/>
      <c r="AR42" s="157"/>
      <c r="AS42" s="157"/>
      <c r="AT42" s="82"/>
      <c r="AU42" s="82"/>
      <c r="AV42" s="82"/>
      <c r="AW42" s="82"/>
      <c r="AX42" s="82"/>
      <c r="AY42" s="82"/>
      <c r="AZ42" s="157"/>
      <c r="BA42" s="82"/>
      <c r="BB42" s="82"/>
      <c r="BC42" s="122">
        <f t="shared" si="10"/>
        <v>1</v>
      </c>
      <c r="BD42" s="118">
        <f t="shared" si="11"/>
        <v>212</v>
      </c>
      <c r="BE42" s="26"/>
      <c r="BF42" s="26"/>
      <c r="BG42" s="26"/>
      <c r="BK42" s="44"/>
    </row>
    <row r="43" spans="2:63" s="2" customFormat="1" ht="14.25">
      <c r="B43" s="96" t="s">
        <v>318</v>
      </c>
      <c r="C43" s="14" t="s">
        <v>12</v>
      </c>
      <c r="D43" s="15" t="s">
        <v>24</v>
      </c>
      <c r="E43" s="16"/>
      <c r="F43" s="53"/>
      <c r="G43" s="17"/>
      <c r="H43" s="17"/>
      <c r="I43" s="132"/>
      <c r="J43" s="79"/>
      <c r="K43" s="82"/>
      <c r="L43" s="131"/>
      <c r="M43" s="53"/>
      <c r="N43" s="17"/>
      <c r="O43" s="17"/>
      <c r="P43" s="133"/>
      <c r="Q43" s="79"/>
      <c r="R43" s="82"/>
      <c r="S43" s="131"/>
      <c r="T43" s="141"/>
      <c r="U43" s="17"/>
      <c r="V43" s="17"/>
      <c r="W43" s="133"/>
      <c r="X43" s="79"/>
      <c r="Y43" s="82"/>
      <c r="Z43" s="131"/>
      <c r="AA43" s="141"/>
      <c r="AB43" s="17"/>
      <c r="AC43" s="17"/>
      <c r="AD43" s="133"/>
      <c r="AE43" s="79"/>
      <c r="AF43" s="82"/>
      <c r="AG43" s="82"/>
      <c r="AH43" s="82"/>
      <c r="AI43" s="82"/>
      <c r="AJ43" s="82"/>
      <c r="AK43" s="82"/>
      <c r="AL43" s="82"/>
      <c r="AM43" s="82"/>
      <c r="AN43" s="82">
        <v>30</v>
      </c>
      <c r="AO43" s="82">
        <f>AS$3+1-AN43</f>
        <v>79</v>
      </c>
      <c r="AP43" s="82">
        <v>2</v>
      </c>
      <c r="AQ43" s="82">
        <f>105-AP43*5</f>
        <v>95</v>
      </c>
      <c r="AR43" s="157" t="s">
        <v>319</v>
      </c>
      <c r="AS43" s="82"/>
      <c r="AT43" s="82">
        <v>28</v>
      </c>
      <c r="AU43" s="82">
        <f>AO43+AQ43+AT43</f>
        <v>202</v>
      </c>
      <c r="AV43" s="82"/>
      <c r="AW43" s="82"/>
      <c r="AX43" s="82"/>
      <c r="AY43" s="82"/>
      <c r="AZ43" s="82"/>
      <c r="BA43" s="82"/>
      <c r="BB43" s="82"/>
      <c r="BC43" s="122">
        <f t="shared" si="10"/>
        <v>1</v>
      </c>
      <c r="BD43" s="118">
        <f t="shared" si="11"/>
        <v>202</v>
      </c>
      <c r="BE43" s="26"/>
      <c r="BF43" s="26"/>
      <c r="BG43" s="26"/>
      <c r="BK43" s="44"/>
    </row>
    <row r="44" spans="2:63" s="2" customFormat="1" ht="14.25">
      <c r="B44" s="96" t="s">
        <v>316</v>
      </c>
      <c r="C44" s="14" t="s">
        <v>12</v>
      </c>
      <c r="D44" s="15" t="s">
        <v>27</v>
      </c>
      <c r="E44" s="16"/>
      <c r="F44" s="53"/>
      <c r="G44" s="17"/>
      <c r="H44" s="17"/>
      <c r="I44" s="132"/>
      <c r="J44" s="79"/>
      <c r="K44" s="82"/>
      <c r="L44" s="131"/>
      <c r="M44" s="53"/>
      <c r="N44" s="17"/>
      <c r="O44" s="17"/>
      <c r="P44" s="133"/>
      <c r="Q44" s="79"/>
      <c r="R44" s="82"/>
      <c r="S44" s="131"/>
      <c r="T44" s="141"/>
      <c r="U44" s="17"/>
      <c r="V44" s="17"/>
      <c r="W44" s="133"/>
      <c r="X44" s="79"/>
      <c r="Y44" s="82"/>
      <c r="Z44" s="131"/>
      <c r="AA44" s="141"/>
      <c r="AB44" s="17"/>
      <c r="AC44" s="17"/>
      <c r="AD44" s="133"/>
      <c r="AE44" s="79"/>
      <c r="AF44" s="82"/>
      <c r="AG44" s="82"/>
      <c r="AH44" s="82"/>
      <c r="AI44" s="82"/>
      <c r="AJ44" s="82"/>
      <c r="AK44" s="82"/>
      <c r="AL44" s="82"/>
      <c r="AM44" s="82"/>
      <c r="AN44" s="82">
        <v>28</v>
      </c>
      <c r="AO44" s="82">
        <f>AS$3+1-AN44</f>
        <v>81</v>
      </c>
      <c r="AP44" s="82">
        <v>5</v>
      </c>
      <c r="AQ44" s="82">
        <f>105-AP44*5</f>
        <v>80</v>
      </c>
      <c r="AR44" s="157" t="s">
        <v>317</v>
      </c>
      <c r="AS44" s="82"/>
      <c r="AT44" s="82">
        <v>34</v>
      </c>
      <c r="AU44" s="82">
        <f>AO44+AQ44+AT44</f>
        <v>195</v>
      </c>
      <c r="AV44" s="82"/>
      <c r="AW44" s="82"/>
      <c r="AX44" s="82"/>
      <c r="AY44" s="82"/>
      <c r="AZ44" s="82"/>
      <c r="BA44" s="82"/>
      <c r="BB44" s="82"/>
      <c r="BC44" s="122">
        <f t="shared" si="10"/>
        <v>1</v>
      </c>
      <c r="BD44" s="118">
        <f t="shared" si="11"/>
        <v>195</v>
      </c>
      <c r="BE44" s="26"/>
      <c r="BF44" s="26"/>
      <c r="BG44" s="26"/>
      <c r="BK44" s="44"/>
    </row>
    <row r="45" spans="2:63" s="2" customFormat="1" ht="14.25">
      <c r="B45" s="96" t="s">
        <v>330</v>
      </c>
      <c r="C45" s="14" t="s">
        <v>12</v>
      </c>
      <c r="D45" s="15" t="s">
        <v>29</v>
      </c>
      <c r="E45" s="16"/>
      <c r="F45" s="53"/>
      <c r="G45" s="17"/>
      <c r="H45" s="17"/>
      <c r="I45" s="132"/>
      <c r="J45" s="79"/>
      <c r="K45" s="82"/>
      <c r="L45" s="131"/>
      <c r="M45" s="53"/>
      <c r="N45" s="17"/>
      <c r="O45" s="17"/>
      <c r="P45" s="132"/>
      <c r="Q45" s="79"/>
      <c r="R45" s="82"/>
      <c r="S45" s="131"/>
      <c r="T45" s="141"/>
      <c r="U45" s="17"/>
      <c r="V45" s="17"/>
      <c r="W45" s="133"/>
      <c r="X45" s="79"/>
      <c r="Y45" s="82"/>
      <c r="Z45" s="131"/>
      <c r="AA45" s="141"/>
      <c r="AB45" s="17"/>
      <c r="AC45" s="17"/>
      <c r="AD45" s="133"/>
      <c r="AE45" s="79"/>
      <c r="AF45" s="82"/>
      <c r="AG45" s="82"/>
      <c r="AH45" s="82"/>
      <c r="AI45" s="82"/>
      <c r="AJ45" s="82"/>
      <c r="AK45" s="157"/>
      <c r="AL45" s="82"/>
      <c r="AM45" s="82"/>
      <c r="AN45" s="82">
        <v>103</v>
      </c>
      <c r="AO45" s="82">
        <f>AR$3+1-AN45</f>
        <v>70</v>
      </c>
      <c r="AP45" s="82">
        <v>3</v>
      </c>
      <c r="AQ45" s="82">
        <f>105-AP45*5</f>
        <v>90</v>
      </c>
      <c r="AR45" s="157" t="s">
        <v>331</v>
      </c>
      <c r="AS45" s="157" t="s">
        <v>254</v>
      </c>
      <c r="AT45" s="82">
        <v>28</v>
      </c>
      <c r="AU45" s="82">
        <f>AO45+AQ45+AT45</f>
        <v>188</v>
      </c>
      <c r="AV45" s="82"/>
      <c r="AW45" s="82"/>
      <c r="AX45" s="82"/>
      <c r="AY45" s="82"/>
      <c r="AZ45" s="157"/>
      <c r="BA45" s="82"/>
      <c r="BB45" s="82"/>
      <c r="BC45" s="122">
        <f t="shared" si="10"/>
        <v>1</v>
      </c>
      <c r="BD45" s="118">
        <f t="shared" si="11"/>
        <v>188</v>
      </c>
      <c r="BE45" s="26"/>
      <c r="BF45" s="26"/>
      <c r="BG45" s="26"/>
      <c r="BK45" s="44"/>
    </row>
    <row r="46" spans="2:63" s="2" customFormat="1" ht="14.25">
      <c r="B46" s="96" t="s">
        <v>239</v>
      </c>
      <c r="C46" s="14" t="s">
        <v>12</v>
      </c>
      <c r="D46" s="15" t="s">
        <v>24</v>
      </c>
      <c r="E46" s="16"/>
      <c r="F46" s="53"/>
      <c r="G46" s="17"/>
      <c r="H46" s="17"/>
      <c r="I46" s="132"/>
      <c r="J46" s="79"/>
      <c r="K46" s="82"/>
      <c r="L46" s="131"/>
      <c r="M46" s="53"/>
      <c r="N46" s="17"/>
      <c r="O46" s="17"/>
      <c r="P46" s="133"/>
      <c r="Q46" s="79"/>
      <c r="R46" s="82"/>
      <c r="S46" s="131"/>
      <c r="T46" s="141"/>
      <c r="U46" s="17"/>
      <c r="V46" s="17"/>
      <c r="W46" s="133"/>
      <c r="X46" s="79"/>
      <c r="Y46" s="82"/>
      <c r="Z46" s="131"/>
      <c r="AA46" s="141"/>
      <c r="AB46" s="17"/>
      <c r="AC46" s="17"/>
      <c r="AD46" s="133"/>
      <c r="AE46" s="79"/>
      <c r="AF46" s="82"/>
      <c r="AG46" s="82">
        <v>65</v>
      </c>
      <c r="AH46" s="82">
        <v>52</v>
      </c>
      <c r="AI46" s="82">
        <v>6</v>
      </c>
      <c r="AJ46" s="82">
        <v>75</v>
      </c>
      <c r="AK46" s="157" t="s">
        <v>269</v>
      </c>
      <c r="AL46" s="82">
        <v>28</v>
      </c>
      <c r="AM46" s="82">
        <f>AH46+AJ46+AL46</f>
        <v>155</v>
      </c>
      <c r="AN46" s="82"/>
      <c r="AO46" s="82"/>
      <c r="AP46" s="82"/>
      <c r="AQ46" s="82"/>
      <c r="AR46" s="157"/>
      <c r="AS46" s="157"/>
      <c r="AT46" s="82"/>
      <c r="AU46" s="82"/>
      <c r="AV46" s="82"/>
      <c r="AW46" s="82"/>
      <c r="AX46" s="82"/>
      <c r="AY46" s="82"/>
      <c r="AZ46" s="157"/>
      <c r="BA46" s="82"/>
      <c r="BB46" s="82"/>
      <c r="BC46" s="122">
        <f t="shared" si="10"/>
        <v>1</v>
      </c>
      <c r="BD46" s="118">
        <f t="shared" si="11"/>
        <v>155</v>
      </c>
      <c r="BE46" s="26"/>
      <c r="BF46" s="26"/>
      <c r="BG46" s="26"/>
      <c r="BK46" s="44"/>
    </row>
    <row r="47" spans="2:63" s="2" customFormat="1" ht="14.25">
      <c r="B47" s="96" t="s">
        <v>105</v>
      </c>
      <c r="C47" s="14" t="s">
        <v>12</v>
      </c>
      <c r="D47" s="15" t="s">
        <v>21</v>
      </c>
      <c r="E47" s="16"/>
      <c r="F47" s="53"/>
      <c r="G47" s="17"/>
      <c r="H47" s="17"/>
      <c r="I47" s="132"/>
      <c r="J47" s="79"/>
      <c r="K47" s="82"/>
      <c r="L47" s="131">
        <v>56</v>
      </c>
      <c r="M47" s="53">
        <v>18</v>
      </c>
      <c r="N47" s="17">
        <v>5</v>
      </c>
      <c r="O47" s="17">
        <f>105-N47*5</f>
        <v>80</v>
      </c>
      <c r="P47" s="133" t="s">
        <v>133</v>
      </c>
      <c r="Q47" s="79">
        <v>0</v>
      </c>
      <c r="R47" s="82">
        <f>+M47+O47+Q47</f>
        <v>98</v>
      </c>
      <c r="S47" s="131"/>
      <c r="T47" s="141"/>
      <c r="U47" s="17"/>
      <c r="V47" s="17"/>
      <c r="W47" s="133"/>
      <c r="X47" s="79"/>
      <c r="Y47" s="82"/>
      <c r="Z47" s="131"/>
      <c r="AA47" s="141"/>
      <c r="AB47" s="17"/>
      <c r="AC47" s="17"/>
      <c r="AD47" s="133"/>
      <c r="AE47" s="79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122">
        <f t="shared" si="10"/>
        <v>1</v>
      </c>
      <c r="BD47" s="118">
        <f t="shared" si="11"/>
        <v>98</v>
      </c>
      <c r="BE47" s="26"/>
      <c r="BF47" s="26"/>
      <c r="BG47" s="26"/>
      <c r="BK47" s="44"/>
    </row>
    <row r="48" spans="2:63" s="2" customFormat="1" ht="14.25">
      <c r="B48" s="191" t="s">
        <v>382</v>
      </c>
      <c r="C48" s="14" t="s">
        <v>15</v>
      </c>
      <c r="D48" s="15" t="s">
        <v>16</v>
      </c>
      <c r="E48" s="16">
        <v>7</v>
      </c>
      <c r="F48" s="53">
        <f>$I$3+1-E48</f>
        <v>134</v>
      </c>
      <c r="G48" s="17">
        <v>1</v>
      </c>
      <c r="H48" s="17">
        <f>105-(G48*5)</f>
        <v>100</v>
      </c>
      <c r="I48" s="132">
        <v>0.8479166666666668</v>
      </c>
      <c r="J48" s="79">
        <v>97</v>
      </c>
      <c r="K48" s="82">
        <f>+F48+H48+J48</f>
        <v>331</v>
      </c>
      <c r="L48" s="131">
        <v>11</v>
      </c>
      <c r="M48" s="53">
        <v>63</v>
      </c>
      <c r="N48" s="17">
        <v>1</v>
      </c>
      <c r="O48" s="17">
        <f>105-N48*5</f>
        <v>100</v>
      </c>
      <c r="P48" s="132">
        <v>0.9263888888888889</v>
      </c>
      <c r="Q48" s="79">
        <v>85</v>
      </c>
      <c r="R48" s="82">
        <f>+M48+O48+Q48</f>
        <v>248</v>
      </c>
      <c r="S48" s="131">
        <v>7</v>
      </c>
      <c r="T48" s="141">
        <f aca="true" t="shared" si="12" ref="T48:T59">$W$3+1-S48</f>
        <v>197</v>
      </c>
      <c r="U48" s="17">
        <v>1</v>
      </c>
      <c r="V48" s="17">
        <f aca="true" t="shared" si="13" ref="V48:V59">105-U48*5</f>
        <v>100</v>
      </c>
      <c r="W48" s="133" t="s">
        <v>176</v>
      </c>
      <c r="X48" s="79">
        <v>100</v>
      </c>
      <c r="Y48" s="82">
        <f aca="true" t="shared" si="14" ref="Y48:Y59">T48+V48+X48</f>
        <v>397</v>
      </c>
      <c r="Z48" s="131">
        <v>5</v>
      </c>
      <c r="AA48" s="141">
        <f>$AC$3+1-Z48</f>
        <v>51</v>
      </c>
      <c r="AB48" s="17">
        <v>2</v>
      </c>
      <c r="AC48" s="17">
        <f aca="true" t="shared" si="15" ref="AC48:AC53">105-AB48*5</f>
        <v>95</v>
      </c>
      <c r="AD48" s="133">
        <v>0.8659722222222223</v>
      </c>
      <c r="AE48" s="79">
        <v>94</v>
      </c>
      <c r="AF48" s="82">
        <f aca="true" t="shared" si="16" ref="AF48:AF53">AA48+AC48+AE48</f>
        <v>240</v>
      </c>
      <c r="AG48" s="82">
        <v>7</v>
      </c>
      <c r="AH48" s="82">
        <v>110</v>
      </c>
      <c r="AI48" s="82">
        <v>1</v>
      </c>
      <c r="AJ48" s="82">
        <v>100</v>
      </c>
      <c r="AK48" s="157" t="s">
        <v>255</v>
      </c>
      <c r="AL48" s="82">
        <v>100</v>
      </c>
      <c r="AM48" s="82">
        <f>AH48+AJ48+AL48</f>
        <v>310</v>
      </c>
      <c r="AN48" s="82">
        <v>2</v>
      </c>
      <c r="AO48" s="82">
        <f>AS$3+1-AN48</f>
        <v>107</v>
      </c>
      <c r="AP48" s="82">
        <v>1</v>
      </c>
      <c r="AQ48" s="82">
        <f>105-AP48*5</f>
        <v>100</v>
      </c>
      <c r="AR48" s="157" t="s">
        <v>311</v>
      </c>
      <c r="AS48" s="157"/>
      <c r="AT48" s="82">
        <v>100</v>
      </c>
      <c r="AU48" s="82">
        <f>AO48+AQ48+AT48</f>
        <v>307</v>
      </c>
      <c r="AV48" s="82">
        <v>6</v>
      </c>
      <c r="AW48" s="82">
        <f>AZ$3+1-AV48</f>
        <v>83</v>
      </c>
      <c r="AX48" s="82">
        <v>1</v>
      </c>
      <c r="AY48" s="82">
        <f>105-AX48*5</f>
        <v>100</v>
      </c>
      <c r="AZ48" s="157" t="s">
        <v>356</v>
      </c>
      <c r="BA48" s="82">
        <v>100</v>
      </c>
      <c r="BB48" s="82">
        <f>AW48+AY48+BA48</f>
        <v>283</v>
      </c>
      <c r="BC48" s="122">
        <f t="shared" si="10"/>
        <v>7</v>
      </c>
      <c r="BD48" s="118">
        <f t="shared" si="11"/>
        <v>2116</v>
      </c>
      <c r="BE48" s="26"/>
      <c r="BF48" s="26"/>
      <c r="BG48" s="26"/>
      <c r="BK48" s="44"/>
    </row>
    <row r="49" spans="2:63" s="2" customFormat="1" ht="14.25">
      <c r="B49" s="96" t="s">
        <v>112</v>
      </c>
      <c r="C49" s="14" t="s">
        <v>15</v>
      </c>
      <c r="D49" s="15" t="s">
        <v>16</v>
      </c>
      <c r="E49" s="16"/>
      <c r="F49" s="53"/>
      <c r="G49" s="17"/>
      <c r="H49" s="17"/>
      <c r="I49" s="132"/>
      <c r="J49" s="79"/>
      <c r="K49" s="82"/>
      <c r="L49" s="131">
        <v>42</v>
      </c>
      <c r="M49" s="53">
        <v>32</v>
      </c>
      <c r="N49" s="17">
        <v>4</v>
      </c>
      <c r="O49" s="17">
        <f>105-N49*5</f>
        <v>85</v>
      </c>
      <c r="P49" s="133" t="s">
        <v>132</v>
      </c>
      <c r="Q49" s="79">
        <v>58</v>
      </c>
      <c r="R49" s="82">
        <f>+M49+O49+Q49</f>
        <v>175</v>
      </c>
      <c r="S49" s="131">
        <v>63</v>
      </c>
      <c r="T49" s="141">
        <f t="shared" si="12"/>
        <v>141</v>
      </c>
      <c r="U49" s="17">
        <v>2</v>
      </c>
      <c r="V49" s="17">
        <f t="shared" si="13"/>
        <v>95</v>
      </c>
      <c r="W49" s="133" t="s">
        <v>171</v>
      </c>
      <c r="X49" s="79">
        <v>73</v>
      </c>
      <c r="Y49" s="82">
        <f t="shared" si="14"/>
        <v>309</v>
      </c>
      <c r="Z49" s="131">
        <v>22</v>
      </c>
      <c r="AA49" s="141">
        <f>$AD$3+1-Z49</f>
        <v>21</v>
      </c>
      <c r="AB49" s="17">
        <v>1</v>
      </c>
      <c r="AC49" s="17">
        <f t="shared" si="15"/>
        <v>100</v>
      </c>
      <c r="AD49" s="132" t="s">
        <v>207</v>
      </c>
      <c r="AE49" s="79">
        <v>61</v>
      </c>
      <c r="AF49" s="82">
        <f t="shared" si="16"/>
        <v>182</v>
      </c>
      <c r="AG49" s="82">
        <v>31</v>
      </c>
      <c r="AH49" s="82">
        <v>86</v>
      </c>
      <c r="AI49" s="82">
        <v>2</v>
      </c>
      <c r="AJ49" s="82">
        <v>95</v>
      </c>
      <c r="AK49" s="157" t="s">
        <v>252</v>
      </c>
      <c r="AL49" s="82">
        <v>79</v>
      </c>
      <c r="AM49" s="82">
        <f>AH49+AJ49+AL49</f>
        <v>260</v>
      </c>
      <c r="AN49" s="82">
        <v>36</v>
      </c>
      <c r="AO49" s="82">
        <f>AR$3+1-AN49</f>
        <v>137</v>
      </c>
      <c r="AP49" s="82">
        <v>2</v>
      </c>
      <c r="AQ49" s="82">
        <f>105-AP49*5</f>
        <v>95</v>
      </c>
      <c r="AR49" s="157" t="s">
        <v>328</v>
      </c>
      <c r="AS49" s="157" t="s">
        <v>339</v>
      </c>
      <c r="AT49" s="82">
        <v>76</v>
      </c>
      <c r="AU49" s="82">
        <f>AO49+AQ49+AT49</f>
        <v>308</v>
      </c>
      <c r="AV49" s="82"/>
      <c r="AW49" s="82"/>
      <c r="AX49" s="82"/>
      <c r="AY49" s="82"/>
      <c r="AZ49" s="157"/>
      <c r="BA49" s="82"/>
      <c r="BB49" s="82"/>
      <c r="BC49" s="122">
        <f t="shared" si="10"/>
        <v>5</v>
      </c>
      <c r="BD49" s="118">
        <f t="shared" si="11"/>
        <v>1234</v>
      </c>
      <c r="BE49" s="26"/>
      <c r="BF49" s="26"/>
      <c r="BG49" s="26"/>
      <c r="BK49" s="44"/>
    </row>
    <row r="50" spans="2:63" s="2" customFormat="1" ht="14.25">
      <c r="B50" s="96" t="s">
        <v>237</v>
      </c>
      <c r="C50" s="14" t="s">
        <v>15</v>
      </c>
      <c r="D50" s="15" t="s">
        <v>27</v>
      </c>
      <c r="E50" s="16">
        <v>43</v>
      </c>
      <c r="F50" s="53">
        <f>$I$3+1-E50</f>
        <v>98</v>
      </c>
      <c r="G50" s="17">
        <v>1</v>
      </c>
      <c r="H50" s="17">
        <f>105-(G50*5)</f>
        <v>100</v>
      </c>
      <c r="I50" s="134" t="s">
        <v>67</v>
      </c>
      <c r="J50" s="79">
        <v>67</v>
      </c>
      <c r="K50" s="82">
        <f>+F50+H50+J50</f>
        <v>265</v>
      </c>
      <c r="L50" s="131"/>
      <c r="M50" s="53"/>
      <c r="N50" s="17"/>
      <c r="O50" s="17"/>
      <c r="P50" s="134"/>
      <c r="Q50" s="79"/>
      <c r="R50" s="82"/>
      <c r="S50" s="131">
        <v>61</v>
      </c>
      <c r="T50" s="141">
        <f t="shared" si="12"/>
        <v>143</v>
      </c>
      <c r="U50" s="17">
        <v>2</v>
      </c>
      <c r="V50" s="17">
        <f t="shared" si="13"/>
        <v>95</v>
      </c>
      <c r="W50" s="149" t="s">
        <v>177</v>
      </c>
      <c r="X50" s="79">
        <v>73</v>
      </c>
      <c r="Y50" s="82">
        <f t="shared" si="14"/>
        <v>311</v>
      </c>
      <c r="Z50" s="131">
        <v>22</v>
      </c>
      <c r="AA50" s="141">
        <f>$AC$3+1-Z50</f>
        <v>34</v>
      </c>
      <c r="AB50" s="17">
        <v>1</v>
      </c>
      <c r="AC50" s="17">
        <f t="shared" si="15"/>
        <v>100</v>
      </c>
      <c r="AD50" s="134" t="s">
        <v>217</v>
      </c>
      <c r="AE50" s="79">
        <v>67</v>
      </c>
      <c r="AF50" s="82">
        <f t="shared" si="16"/>
        <v>201</v>
      </c>
      <c r="AG50" s="82">
        <v>46</v>
      </c>
      <c r="AH50" s="82">
        <v>71</v>
      </c>
      <c r="AI50" s="82">
        <v>2</v>
      </c>
      <c r="AJ50" s="82">
        <v>95</v>
      </c>
      <c r="AK50" s="157" t="s">
        <v>256</v>
      </c>
      <c r="AL50" s="82">
        <v>67</v>
      </c>
      <c r="AM50" s="82">
        <f>AH50+AJ50+AL50</f>
        <v>233</v>
      </c>
      <c r="AN50" s="82"/>
      <c r="AO50" s="82"/>
      <c r="AP50" s="82"/>
      <c r="AQ50" s="82"/>
      <c r="AR50" s="157"/>
      <c r="AS50" s="157"/>
      <c r="AT50" s="82"/>
      <c r="AU50" s="82"/>
      <c r="AV50" s="82">
        <v>41</v>
      </c>
      <c r="AW50" s="82">
        <f>AZ$3+1-AV50</f>
        <v>48</v>
      </c>
      <c r="AX50" s="82">
        <v>1</v>
      </c>
      <c r="AY50" s="82">
        <f>105-AX50*5</f>
        <v>100</v>
      </c>
      <c r="AZ50" s="157" t="s">
        <v>357</v>
      </c>
      <c r="BA50" s="82">
        <v>64</v>
      </c>
      <c r="BB50" s="82">
        <f>AW50+AY50+BA50</f>
        <v>212</v>
      </c>
      <c r="BC50" s="122">
        <f t="shared" si="10"/>
        <v>5</v>
      </c>
      <c r="BD50" s="118">
        <f t="shared" si="11"/>
        <v>1222</v>
      </c>
      <c r="BE50" s="26"/>
      <c r="BF50" s="26"/>
      <c r="BG50" s="26"/>
      <c r="BK50" s="44"/>
    </row>
    <row r="51" spans="2:63" s="2" customFormat="1" ht="14.25">
      <c r="B51" s="96" t="s">
        <v>32</v>
      </c>
      <c r="C51" s="14" t="s">
        <v>15</v>
      </c>
      <c r="D51" s="15" t="s">
        <v>21</v>
      </c>
      <c r="E51" s="16">
        <v>120</v>
      </c>
      <c r="F51" s="53">
        <f>$I$3+1-E51</f>
        <v>21</v>
      </c>
      <c r="G51" s="17">
        <v>5</v>
      </c>
      <c r="H51" s="17">
        <f>105-(G51*5)</f>
        <v>80</v>
      </c>
      <c r="I51" s="134" t="s">
        <v>75</v>
      </c>
      <c r="J51" s="79">
        <v>0</v>
      </c>
      <c r="K51" s="82">
        <f>+F51+H51+J51</f>
        <v>101</v>
      </c>
      <c r="L51" s="131">
        <v>68</v>
      </c>
      <c r="M51" s="53">
        <v>6</v>
      </c>
      <c r="N51" s="17">
        <v>1</v>
      </c>
      <c r="O51" s="17">
        <f>105-N51*5</f>
        <v>100</v>
      </c>
      <c r="P51" s="134" t="s">
        <v>110</v>
      </c>
      <c r="Q51" s="79">
        <v>0</v>
      </c>
      <c r="R51" s="82">
        <f>+M51+O51+Q51</f>
        <v>106</v>
      </c>
      <c r="S51" s="131">
        <v>171</v>
      </c>
      <c r="T51" s="141">
        <f t="shared" si="12"/>
        <v>33</v>
      </c>
      <c r="U51" s="17">
        <v>4</v>
      </c>
      <c r="V51" s="17">
        <f t="shared" si="13"/>
        <v>85</v>
      </c>
      <c r="W51" s="149" t="s">
        <v>166</v>
      </c>
      <c r="X51" s="79">
        <v>0</v>
      </c>
      <c r="Y51" s="82">
        <f t="shared" si="14"/>
        <v>118</v>
      </c>
      <c r="Z51" s="131">
        <v>49</v>
      </c>
      <c r="AA51" s="141">
        <f>$AC$3+1-Z51</f>
        <v>7</v>
      </c>
      <c r="AB51" s="17">
        <v>2</v>
      </c>
      <c r="AC51" s="17">
        <f t="shared" si="15"/>
        <v>95</v>
      </c>
      <c r="AD51" s="134" t="s">
        <v>215</v>
      </c>
      <c r="AE51" s="79">
        <v>7</v>
      </c>
      <c r="AF51" s="82">
        <f t="shared" si="16"/>
        <v>109</v>
      </c>
      <c r="AG51" s="82">
        <v>95</v>
      </c>
      <c r="AH51" s="82">
        <v>22</v>
      </c>
      <c r="AI51" s="82">
        <v>1</v>
      </c>
      <c r="AJ51" s="82">
        <v>100</v>
      </c>
      <c r="AK51" s="157" t="s">
        <v>249</v>
      </c>
      <c r="AL51" s="82">
        <v>10</v>
      </c>
      <c r="AM51" s="82">
        <f>AH51+AJ51+AL51</f>
        <v>132</v>
      </c>
      <c r="AN51" s="82">
        <v>163</v>
      </c>
      <c r="AO51" s="82">
        <f>AR$3+1-AN51</f>
        <v>10</v>
      </c>
      <c r="AP51" s="82">
        <v>2</v>
      </c>
      <c r="AQ51" s="82">
        <f>105-AP51*5</f>
        <v>95</v>
      </c>
      <c r="AR51" s="157" t="s">
        <v>333</v>
      </c>
      <c r="AS51" s="157" t="s">
        <v>338</v>
      </c>
      <c r="AT51" s="82">
        <v>0</v>
      </c>
      <c r="AU51" s="82">
        <f>AO51+AQ51+AT51</f>
        <v>105</v>
      </c>
      <c r="AV51" s="82">
        <v>68</v>
      </c>
      <c r="AW51" s="82">
        <f>AZ$3+1-AV51</f>
        <v>21</v>
      </c>
      <c r="AX51" s="82">
        <v>2</v>
      </c>
      <c r="AY51" s="82">
        <f>105-AX51*5</f>
        <v>95</v>
      </c>
      <c r="AZ51" s="157" t="s">
        <v>350</v>
      </c>
      <c r="BA51" s="82">
        <v>25</v>
      </c>
      <c r="BB51" s="82">
        <f>AW51+AY51+BA51</f>
        <v>141</v>
      </c>
      <c r="BC51" s="122">
        <f t="shared" si="10"/>
        <v>7</v>
      </c>
      <c r="BD51" s="118">
        <f t="shared" si="11"/>
        <v>812</v>
      </c>
      <c r="BE51" s="26"/>
      <c r="BF51" s="26"/>
      <c r="BG51" s="26"/>
      <c r="BK51" s="44"/>
    </row>
    <row r="52" spans="2:63" s="2" customFormat="1" ht="14.25">
      <c r="B52" s="96" t="s">
        <v>144</v>
      </c>
      <c r="C52" s="14" t="s">
        <v>15</v>
      </c>
      <c r="D52" s="15" t="s">
        <v>33</v>
      </c>
      <c r="E52" s="16"/>
      <c r="F52" s="53"/>
      <c r="G52" s="17"/>
      <c r="H52" s="17"/>
      <c r="I52" s="134"/>
      <c r="J52" s="79"/>
      <c r="K52" s="82"/>
      <c r="L52" s="131"/>
      <c r="M52" s="53"/>
      <c r="N52" s="17"/>
      <c r="O52" s="17"/>
      <c r="P52" s="134"/>
      <c r="Q52" s="79"/>
      <c r="R52" s="82"/>
      <c r="S52" s="131">
        <v>10</v>
      </c>
      <c r="T52" s="141">
        <f t="shared" si="12"/>
        <v>194</v>
      </c>
      <c r="U52" s="17">
        <v>1</v>
      </c>
      <c r="V52" s="17">
        <f t="shared" si="13"/>
        <v>100</v>
      </c>
      <c r="W52" s="134" t="s">
        <v>155</v>
      </c>
      <c r="X52" s="79">
        <v>97</v>
      </c>
      <c r="Y52" s="82">
        <f t="shared" si="14"/>
        <v>391</v>
      </c>
      <c r="Z52" s="131">
        <v>4</v>
      </c>
      <c r="AA52" s="141">
        <f>$AC$3+1-Z52</f>
        <v>52</v>
      </c>
      <c r="AB52" s="17">
        <v>1</v>
      </c>
      <c r="AC52" s="17">
        <f t="shared" si="15"/>
        <v>100</v>
      </c>
      <c r="AD52" s="134" t="s">
        <v>210</v>
      </c>
      <c r="AE52" s="79">
        <v>97</v>
      </c>
      <c r="AF52" s="82">
        <f t="shared" si="16"/>
        <v>249</v>
      </c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122">
        <f t="shared" si="10"/>
        <v>2</v>
      </c>
      <c r="BD52" s="118">
        <f t="shared" si="11"/>
        <v>640</v>
      </c>
      <c r="BE52" s="26"/>
      <c r="BF52" s="26"/>
      <c r="BG52" s="26"/>
      <c r="BK52" s="44"/>
    </row>
    <row r="53" spans="2:63" s="2" customFormat="1" ht="14.25">
      <c r="B53" s="96" t="s">
        <v>96</v>
      </c>
      <c r="C53" s="14" t="s">
        <v>15</v>
      </c>
      <c r="D53" s="15" t="s">
        <v>28</v>
      </c>
      <c r="E53" s="16">
        <v>132</v>
      </c>
      <c r="F53" s="53">
        <f>$I$3+1-E53</f>
        <v>9</v>
      </c>
      <c r="G53" s="17">
        <v>2</v>
      </c>
      <c r="H53" s="17">
        <f>105-(G53*5)</f>
        <v>95</v>
      </c>
      <c r="I53" s="134" t="s">
        <v>97</v>
      </c>
      <c r="J53" s="79">
        <v>0</v>
      </c>
      <c r="K53" s="82">
        <f>+F53+H53+J53</f>
        <v>104</v>
      </c>
      <c r="L53" s="131">
        <v>72</v>
      </c>
      <c r="M53" s="53">
        <v>2</v>
      </c>
      <c r="N53" s="17">
        <v>2</v>
      </c>
      <c r="O53" s="17">
        <f>105-N53*5</f>
        <v>95</v>
      </c>
      <c r="P53" s="134" t="s">
        <v>117</v>
      </c>
      <c r="Q53" s="79">
        <v>0</v>
      </c>
      <c r="R53" s="82">
        <f>+M53+O53+Q53</f>
        <v>97</v>
      </c>
      <c r="S53" s="131">
        <v>193</v>
      </c>
      <c r="T53" s="141">
        <f t="shared" si="12"/>
        <v>11</v>
      </c>
      <c r="U53" s="17">
        <v>6</v>
      </c>
      <c r="V53" s="17">
        <f t="shared" si="13"/>
        <v>75</v>
      </c>
      <c r="W53" s="149" t="s">
        <v>178</v>
      </c>
      <c r="X53" s="79">
        <v>0</v>
      </c>
      <c r="Y53" s="82">
        <f t="shared" si="14"/>
        <v>86</v>
      </c>
      <c r="Z53" s="131">
        <v>53</v>
      </c>
      <c r="AA53" s="141">
        <f>$AC$3+1-Z53</f>
        <v>3</v>
      </c>
      <c r="AB53" s="17">
        <v>2</v>
      </c>
      <c r="AC53" s="17">
        <f t="shared" si="15"/>
        <v>95</v>
      </c>
      <c r="AD53" s="134" t="s">
        <v>218</v>
      </c>
      <c r="AE53" s="79">
        <v>0</v>
      </c>
      <c r="AF53" s="82">
        <f t="shared" si="16"/>
        <v>98</v>
      </c>
      <c r="AG53" s="82">
        <v>111</v>
      </c>
      <c r="AH53" s="82">
        <v>6</v>
      </c>
      <c r="AI53" s="82">
        <v>2</v>
      </c>
      <c r="AJ53" s="82">
        <v>95</v>
      </c>
      <c r="AK53" s="157" t="s">
        <v>257</v>
      </c>
      <c r="AL53" s="82">
        <v>0</v>
      </c>
      <c r="AM53" s="82">
        <f>AH53+AJ53+AL53</f>
        <v>101</v>
      </c>
      <c r="AN53" s="82"/>
      <c r="AO53" s="82"/>
      <c r="AP53" s="82"/>
      <c r="AQ53" s="82"/>
      <c r="AR53" s="157"/>
      <c r="AS53" s="157"/>
      <c r="AT53" s="82"/>
      <c r="AU53" s="82"/>
      <c r="AV53" s="82">
        <v>88</v>
      </c>
      <c r="AW53" s="82">
        <f>AZ$3+1-AV53</f>
        <v>1</v>
      </c>
      <c r="AX53" s="82">
        <v>2</v>
      </c>
      <c r="AY53" s="82">
        <f>105-AX53*5</f>
        <v>95</v>
      </c>
      <c r="AZ53" s="157" t="s">
        <v>358</v>
      </c>
      <c r="BA53" s="82">
        <v>0</v>
      </c>
      <c r="BB53" s="82">
        <f>AW53+AY53+BA53</f>
        <v>96</v>
      </c>
      <c r="BC53" s="122">
        <f t="shared" si="10"/>
        <v>6</v>
      </c>
      <c r="BD53" s="118">
        <f t="shared" si="11"/>
        <v>582</v>
      </c>
      <c r="BE53" s="26"/>
      <c r="BF53" s="26"/>
      <c r="BG53" s="26"/>
      <c r="BK53" s="44"/>
    </row>
    <row r="54" spans="2:63" s="2" customFormat="1" ht="14.25">
      <c r="B54" s="96" t="s">
        <v>54</v>
      </c>
      <c r="C54" s="14" t="s">
        <v>15</v>
      </c>
      <c r="D54" s="15" t="s">
        <v>37</v>
      </c>
      <c r="E54" s="16">
        <v>86</v>
      </c>
      <c r="F54" s="53">
        <f>$I$3+1-E54</f>
        <v>55</v>
      </c>
      <c r="G54" s="17">
        <v>1</v>
      </c>
      <c r="H54" s="17">
        <f>105-(G54*5)</f>
        <v>100</v>
      </c>
      <c r="I54" s="134" t="s">
        <v>73</v>
      </c>
      <c r="J54" s="79">
        <v>34</v>
      </c>
      <c r="K54" s="82">
        <f>+F54+H54+J54</f>
        <v>189</v>
      </c>
      <c r="L54" s="131"/>
      <c r="M54" s="53"/>
      <c r="N54" s="17"/>
      <c r="O54" s="17"/>
      <c r="P54" s="134"/>
      <c r="Q54" s="79"/>
      <c r="R54" s="82"/>
      <c r="S54" s="131">
        <v>129</v>
      </c>
      <c r="T54" s="141">
        <f t="shared" si="12"/>
        <v>75</v>
      </c>
      <c r="U54" s="17">
        <v>2</v>
      </c>
      <c r="V54" s="17">
        <f t="shared" si="13"/>
        <v>95</v>
      </c>
      <c r="W54" s="149" t="s">
        <v>163</v>
      </c>
      <c r="X54" s="79">
        <v>34</v>
      </c>
      <c r="Y54" s="82">
        <f t="shared" si="14"/>
        <v>204</v>
      </c>
      <c r="Z54" s="131"/>
      <c r="AA54" s="141"/>
      <c r="AB54" s="17"/>
      <c r="AC54" s="17"/>
      <c r="AD54" s="149"/>
      <c r="AE54" s="79"/>
      <c r="AF54" s="82"/>
      <c r="AG54" s="82">
        <v>79</v>
      </c>
      <c r="AH54" s="82">
        <v>38</v>
      </c>
      <c r="AI54" s="82">
        <v>1</v>
      </c>
      <c r="AJ54" s="82">
        <v>100</v>
      </c>
      <c r="AK54" s="157" t="s">
        <v>248</v>
      </c>
      <c r="AL54" s="82">
        <v>31</v>
      </c>
      <c r="AM54" s="82">
        <f>AH54+AJ54+AL54</f>
        <v>169</v>
      </c>
      <c r="AN54" s="82"/>
      <c r="AO54" s="82"/>
      <c r="AP54" s="82"/>
      <c r="AQ54" s="82"/>
      <c r="AR54" s="157"/>
      <c r="AS54" s="157"/>
      <c r="AT54" s="82"/>
      <c r="AU54" s="82"/>
      <c r="AV54" s="82"/>
      <c r="AW54" s="82"/>
      <c r="AX54" s="82"/>
      <c r="AY54" s="82"/>
      <c r="AZ54" s="157"/>
      <c r="BA54" s="82"/>
      <c r="BB54" s="82"/>
      <c r="BC54" s="122">
        <f t="shared" si="10"/>
        <v>3</v>
      </c>
      <c r="BD54" s="118">
        <f t="shared" si="11"/>
        <v>562</v>
      </c>
      <c r="BE54" s="26"/>
      <c r="BF54" s="26"/>
      <c r="BG54" s="26"/>
      <c r="BK54" s="44"/>
    </row>
    <row r="55" spans="2:63" s="2" customFormat="1" ht="14.25">
      <c r="B55" s="96" t="s">
        <v>14</v>
      </c>
      <c r="C55" s="14" t="s">
        <v>15</v>
      </c>
      <c r="D55" s="15" t="s">
        <v>16</v>
      </c>
      <c r="E55" s="16">
        <v>45</v>
      </c>
      <c r="F55" s="53">
        <f>$I$3+1-E55</f>
        <v>96</v>
      </c>
      <c r="G55" s="17">
        <v>3</v>
      </c>
      <c r="H55" s="17">
        <f>105-(G55*5)</f>
        <v>90</v>
      </c>
      <c r="I55" s="134" t="s">
        <v>69</v>
      </c>
      <c r="J55" s="79">
        <v>64</v>
      </c>
      <c r="K55" s="82">
        <f>+F55+H55+J55</f>
        <v>250</v>
      </c>
      <c r="L55" s="131"/>
      <c r="M55" s="53"/>
      <c r="N55" s="17"/>
      <c r="O55" s="17"/>
      <c r="P55" s="134"/>
      <c r="Q55" s="79"/>
      <c r="R55" s="82"/>
      <c r="S55" s="131">
        <v>77</v>
      </c>
      <c r="T55" s="141">
        <f t="shared" si="12"/>
        <v>127</v>
      </c>
      <c r="U55" s="17">
        <v>6</v>
      </c>
      <c r="V55" s="17">
        <f t="shared" si="13"/>
        <v>75</v>
      </c>
      <c r="W55" s="134" t="s">
        <v>156</v>
      </c>
      <c r="X55" s="79">
        <v>67</v>
      </c>
      <c r="Y55" s="82">
        <f t="shared" si="14"/>
        <v>269</v>
      </c>
      <c r="Z55" s="131"/>
      <c r="AA55" s="141"/>
      <c r="AB55" s="17"/>
      <c r="AC55" s="17"/>
      <c r="AD55" s="134"/>
      <c r="AE55" s="79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122">
        <f t="shared" si="10"/>
        <v>2</v>
      </c>
      <c r="BD55" s="118">
        <f t="shared" si="11"/>
        <v>519</v>
      </c>
      <c r="BE55" s="26"/>
      <c r="BF55" s="26"/>
      <c r="BG55" s="26"/>
      <c r="BK55" s="44"/>
    </row>
    <row r="56" spans="2:63" s="2" customFormat="1" ht="14.25">
      <c r="B56" s="96" t="s">
        <v>38</v>
      </c>
      <c r="C56" s="14" t="s">
        <v>15</v>
      </c>
      <c r="D56" s="15" t="s">
        <v>24</v>
      </c>
      <c r="E56" s="16">
        <v>130</v>
      </c>
      <c r="F56" s="53">
        <f>$I$3+1-E56</f>
        <v>11</v>
      </c>
      <c r="G56" s="17">
        <v>1</v>
      </c>
      <c r="H56" s="17">
        <f>105-(G56*5)</f>
        <v>100</v>
      </c>
      <c r="I56" s="134" t="s">
        <v>78</v>
      </c>
      <c r="J56" s="79">
        <v>0</v>
      </c>
      <c r="K56" s="82">
        <f>+F56+H56+J56</f>
        <v>111</v>
      </c>
      <c r="L56" s="131">
        <v>71</v>
      </c>
      <c r="M56" s="53">
        <v>3</v>
      </c>
      <c r="N56" s="17">
        <v>1</v>
      </c>
      <c r="O56" s="17">
        <f>105-N56*5</f>
        <v>100</v>
      </c>
      <c r="P56" s="134" t="s">
        <v>113</v>
      </c>
      <c r="Q56" s="79">
        <v>0</v>
      </c>
      <c r="R56" s="82">
        <f>+M56+O56+Q56</f>
        <v>103</v>
      </c>
      <c r="S56" s="131">
        <v>190</v>
      </c>
      <c r="T56" s="141">
        <f t="shared" si="12"/>
        <v>14</v>
      </c>
      <c r="U56" s="17">
        <v>5</v>
      </c>
      <c r="V56" s="17">
        <f t="shared" si="13"/>
        <v>80</v>
      </c>
      <c r="W56" s="149" t="s">
        <v>174</v>
      </c>
      <c r="X56" s="79">
        <v>0</v>
      </c>
      <c r="Y56" s="82">
        <f t="shared" si="14"/>
        <v>94</v>
      </c>
      <c r="Z56" s="131">
        <v>54</v>
      </c>
      <c r="AA56" s="141">
        <f>$AC$3+1-Z56</f>
        <v>2</v>
      </c>
      <c r="AB56" s="17">
        <v>3</v>
      </c>
      <c r="AC56" s="17">
        <f>105-AB56*5</f>
        <v>90</v>
      </c>
      <c r="AD56" s="134" t="s">
        <v>216</v>
      </c>
      <c r="AE56" s="79">
        <v>0</v>
      </c>
      <c r="AF56" s="82">
        <f>AA56+AC56+AE56</f>
        <v>92</v>
      </c>
      <c r="AG56" s="82">
        <v>108</v>
      </c>
      <c r="AH56" s="82">
        <v>9</v>
      </c>
      <c r="AI56" s="82">
        <v>2</v>
      </c>
      <c r="AJ56" s="82">
        <v>95</v>
      </c>
      <c r="AK56" s="157" t="s">
        <v>253</v>
      </c>
      <c r="AL56" s="82">
        <v>0</v>
      </c>
      <c r="AM56" s="82">
        <f>AH56+AJ56+AL56</f>
        <v>104</v>
      </c>
      <c r="AN56" s="82"/>
      <c r="AO56" s="82"/>
      <c r="AP56" s="82"/>
      <c r="AQ56" s="82"/>
      <c r="AR56" s="157"/>
      <c r="AS56" s="157"/>
      <c r="AT56" s="82"/>
      <c r="AU56" s="82"/>
      <c r="AV56" s="82"/>
      <c r="AW56" s="82"/>
      <c r="AX56" s="82"/>
      <c r="AY56" s="82"/>
      <c r="AZ56" s="157"/>
      <c r="BA56" s="82"/>
      <c r="BB56" s="82"/>
      <c r="BC56" s="122">
        <f t="shared" si="10"/>
        <v>5</v>
      </c>
      <c r="BD56" s="118">
        <f t="shared" si="11"/>
        <v>504</v>
      </c>
      <c r="BE56" s="26"/>
      <c r="BF56" s="26"/>
      <c r="BG56" s="26"/>
      <c r="BK56" s="44"/>
    </row>
    <row r="57" spans="2:63" s="2" customFormat="1" ht="14.25">
      <c r="B57" s="96" t="s">
        <v>35</v>
      </c>
      <c r="C57" s="14" t="s">
        <v>15</v>
      </c>
      <c r="D57" s="15" t="s">
        <v>16</v>
      </c>
      <c r="E57" s="16">
        <v>54</v>
      </c>
      <c r="F57" s="53">
        <f>$I$3+1-E57</f>
        <v>87</v>
      </c>
      <c r="G57" s="17">
        <v>5</v>
      </c>
      <c r="H57" s="17">
        <f>105-(G57*5)</f>
        <v>80</v>
      </c>
      <c r="I57" s="134" t="s">
        <v>70</v>
      </c>
      <c r="J57" s="79">
        <v>61</v>
      </c>
      <c r="K57" s="82">
        <f>+F57+H57+J57</f>
        <v>228</v>
      </c>
      <c r="L57" s="131"/>
      <c r="M57" s="53"/>
      <c r="N57" s="17"/>
      <c r="O57" s="17"/>
      <c r="P57" s="134"/>
      <c r="Q57" s="79"/>
      <c r="R57" s="82"/>
      <c r="S57" s="131">
        <v>89</v>
      </c>
      <c r="T57" s="141">
        <f t="shared" si="12"/>
        <v>115</v>
      </c>
      <c r="U57" s="17">
        <v>8</v>
      </c>
      <c r="V57" s="17">
        <f t="shared" si="13"/>
        <v>65</v>
      </c>
      <c r="W57" s="149" t="s">
        <v>169</v>
      </c>
      <c r="X57" s="79">
        <v>64</v>
      </c>
      <c r="Y57" s="82">
        <f t="shared" si="14"/>
        <v>244</v>
      </c>
      <c r="Z57" s="131"/>
      <c r="AA57" s="141"/>
      <c r="AB57" s="17"/>
      <c r="AC57" s="17"/>
      <c r="AD57" s="149"/>
      <c r="AE57" s="79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122">
        <f t="shared" si="10"/>
        <v>2</v>
      </c>
      <c r="BD57" s="118">
        <f t="shared" si="11"/>
        <v>472</v>
      </c>
      <c r="BE57" s="26"/>
      <c r="BF57" s="26"/>
      <c r="BG57" s="26"/>
      <c r="BK57" s="44"/>
    </row>
    <row r="58" spans="2:63" s="2" customFormat="1" ht="14.25">
      <c r="B58" s="96" t="s">
        <v>152</v>
      </c>
      <c r="C58" s="14" t="s">
        <v>15</v>
      </c>
      <c r="D58" s="15" t="s">
        <v>30</v>
      </c>
      <c r="E58" s="16"/>
      <c r="F58" s="53"/>
      <c r="G58" s="17"/>
      <c r="H58" s="17"/>
      <c r="I58" s="132"/>
      <c r="J58" s="79"/>
      <c r="K58" s="82"/>
      <c r="L58" s="131"/>
      <c r="M58" s="53"/>
      <c r="N58" s="17"/>
      <c r="O58" s="17"/>
      <c r="P58" s="132"/>
      <c r="Q58" s="79"/>
      <c r="R58" s="82"/>
      <c r="S58" s="131">
        <v>146</v>
      </c>
      <c r="T58" s="141">
        <f t="shared" si="12"/>
        <v>58</v>
      </c>
      <c r="U58" s="17">
        <v>5</v>
      </c>
      <c r="V58" s="17">
        <f t="shared" si="13"/>
        <v>80</v>
      </c>
      <c r="W58" s="133" t="s">
        <v>181</v>
      </c>
      <c r="X58" s="79">
        <v>25</v>
      </c>
      <c r="Y58" s="82">
        <f t="shared" si="14"/>
        <v>163</v>
      </c>
      <c r="Z58" s="131">
        <v>39</v>
      </c>
      <c r="AA58" s="141">
        <f>$AC$3+1-Z58</f>
        <v>17</v>
      </c>
      <c r="AB58" s="17">
        <v>2</v>
      </c>
      <c r="AC58" s="17">
        <f>105-AB58*5</f>
        <v>95</v>
      </c>
      <c r="AD58" s="133" t="s">
        <v>219</v>
      </c>
      <c r="AE58" s="79">
        <v>28</v>
      </c>
      <c r="AF58" s="82">
        <f>AA58+AC58+AE58</f>
        <v>140</v>
      </c>
      <c r="AG58" s="82">
        <v>88</v>
      </c>
      <c r="AH58" s="82">
        <v>29</v>
      </c>
      <c r="AI58" s="82">
        <v>3</v>
      </c>
      <c r="AJ58" s="82">
        <v>90</v>
      </c>
      <c r="AK58" s="157" t="s">
        <v>258</v>
      </c>
      <c r="AL58" s="82">
        <v>19</v>
      </c>
      <c r="AM58" s="82">
        <f>AL58+AJ58+AH58</f>
        <v>138</v>
      </c>
      <c r="AN58" s="82"/>
      <c r="AO58" s="82"/>
      <c r="AP58" s="82"/>
      <c r="AQ58" s="82"/>
      <c r="AR58" s="157"/>
      <c r="AS58" s="157"/>
      <c r="AT58" s="82"/>
      <c r="AU58" s="82"/>
      <c r="AV58" s="82"/>
      <c r="AW58" s="82"/>
      <c r="AX58" s="82"/>
      <c r="AY58" s="82"/>
      <c r="AZ58" s="157"/>
      <c r="BA58" s="82"/>
      <c r="BB58" s="82"/>
      <c r="BC58" s="122">
        <f t="shared" si="10"/>
        <v>3</v>
      </c>
      <c r="BD58" s="118">
        <f t="shared" si="11"/>
        <v>441</v>
      </c>
      <c r="BE58" s="26"/>
      <c r="BF58" s="26"/>
      <c r="BG58" s="26"/>
      <c r="BK58" s="44"/>
    </row>
    <row r="59" spans="2:64" ht="14.25">
      <c r="B59" s="96" t="s">
        <v>148</v>
      </c>
      <c r="C59" s="14" t="s">
        <v>15</v>
      </c>
      <c r="D59" s="15" t="s">
        <v>138</v>
      </c>
      <c r="E59" s="16"/>
      <c r="F59" s="53"/>
      <c r="G59" s="17"/>
      <c r="H59" s="17"/>
      <c r="I59" s="132"/>
      <c r="J59" s="79"/>
      <c r="K59" s="82"/>
      <c r="L59" s="131"/>
      <c r="M59" s="53"/>
      <c r="N59" s="17"/>
      <c r="O59" s="17"/>
      <c r="P59" s="133"/>
      <c r="Q59" s="79"/>
      <c r="R59" s="82"/>
      <c r="S59" s="131">
        <v>110</v>
      </c>
      <c r="T59" s="141">
        <f t="shared" si="12"/>
        <v>94</v>
      </c>
      <c r="U59" s="17">
        <v>7</v>
      </c>
      <c r="V59" s="17">
        <f t="shared" si="13"/>
        <v>70</v>
      </c>
      <c r="W59" s="133" t="s">
        <v>161</v>
      </c>
      <c r="X59" s="79">
        <v>46</v>
      </c>
      <c r="Y59" s="82">
        <f t="shared" si="14"/>
        <v>210</v>
      </c>
      <c r="Z59" s="131"/>
      <c r="AA59" s="141"/>
      <c r="AB59" s="17"/>
      <c r="AC59" s="17"/>
      <c r="AD59" s="133"/>
      <c r="AE59" s="79"/>
      <c r="AF59" s="82"/>
      <c r="AG59" s="82"/>
      <c r="AH59" s="82"/>
      <c r="AI59" s="82"/>
      <c r="AJ59" s="82"/>
      <c r="AK59" s="82"/>
      <c r="AL59" s="82"/>
      <c r="AM59" s="82"/>
      <c r="AN59" s="82">
        <v>57</v>
      </c>
      <c r="AO59" s="82">
        <f>AS$3+1-AN59</f>
        <v>52</v>
      </c>
      <c r="AP59" s="82">
        <v>3</v>
      </c>
      <c r="AQ59" s="82">
        <f>105-AP59*5</f>
        <v>90</v>
      </c>
      <c r="AR59" s="157" t="s">
        <v>321</v>
      </c>
      <c r="AS59" s="82"/>
      <c r="AT59" s="82">
        <v>16</v>
      </c>
      <c r="AU59" s="82">
        <f>AO59+AQ59+AT59</f>
        <v>158</v>
      </c>
      <c r="AV59" s="82"/>
      <c r="AW59" s="82"/>
      <c r="AX59" s="82"/>
      <c r="AY59" s="82"/>
      <c r="AZ59" s="82"/>
      <c r="BA59" s="82"/>
      <c r="BB59" s="82"/>
      <c r="BC59" s="122">
        <f t="shared" si="10"/>
        <v>2</v>
      </c>
      <c r="BD59" s="118">
        <f t="shared" si="11"/>
        <v>368</v>
      </c>
      <c r="BE59" s="30"/>
      <c r="BF59" s="30"/>
      <c r="BG59" s="30"/>
      <c r="BH59" s="25"/>
      <c r="BK59" s="44"/>
      <c r="BL59" s="2"/>
    </row>
    <row r="60" spans="2:64" ht="14.25">
      <c r="B60" s="96" t="s">
        <v>232</v>
      </c>
      <c r="C60" s="14" t="s">
        <v>15</v>
      </c>
      <c r="D60" s="15" t="s">
        <v>33</v>
      </c>
      <c r="E60" s="16"/>
      <c r="F60" s="53"/>
      <c r="G60" s="17"/>
      <c r="H60" s="17"/>
      <c r="I60" s="134"/>
      <c r="J60" s="79"/>
      <c r="K60" s="82"/>
      <c r="L60" s="131"/>
      <c r="M60" s="53"/>
      <c r="N60" s="17"/>
      <c r="O60" s="17"/>
      <c r="P60" s="134"/>
      <c r="Q60" s="79"/>
      <c r="R60" s="82"/>
      <c r="S60" s="131"/>
      <c r="T60" s="141"/>
      <c r="U60" s="17"/>
      <c r="V60" s="17"/>
      <c r="W60" s="134"/>
      <c r="X60" s="79"/>
      <c r="Y60" s="82"/>
      <c r="Z60" s="131"/>
      <c r="AA60" s="141"/>
      <c r="AB60" s="17"/>
      <c r="AC60" s="17"/>
      <c r="AD60" s="134"/>
      <c r="AE60" s="79"/>
      <c r="AF60" s="82"/>
      <c r="AG60" s="82">
        <v>110</v>
      </c>
      <c r="AH60" s="82">
        <v>7</v>
      </c>
      <c r="AI60" s="82">
        <v>2</v>
      </c>
      <c r="AJ60" s="82">
        <v>95</v>
      </c>
      <c r="AK60" s="157" t="s">
        <v>245</v>
      </c>
      <c r="AL60" s="82">
        <v>0</v>
      </c>
      <c r="AM60" s="82">
        <f>AH60+AJ60+AL60</f>
        <v>102</v>
      </c>
      <c r="AN60" s="82">
        <v>79</v>
      </c>
      <c r="AO60" s="82">
        <f>AS$3+1-AN60</f>
        <v>30</v>
      </c>
      <c r="AP60" s="82">
        <v>6</v>
      </c>
      <c r="AQ60" s="82">
        <f>105-AP60*5</f>
        <v>75</v>
      </c>
      <c r="AR60" s="157" t="s">
        <v>324</v>
      </c>
      <c r="AS60" s="157"/>
      <c r="AT60" s="82">
        <v>0</v>
      </c>
      <c r="AU60" s="82">
        <f>AO60+AQ60+AT60</f>
        <v>105</v>
      </c>
      <c r="AV60" s="82">
        <v>83</v>
      </c>
      <c r="AW60" s="82">
        <f>AZ$3+1-AV60</f>
        <v>6</v>
      </c>
      <c r="AX60" s="82">
        <v>4</v>
      </c>
      <c r="AY60" s="82">
        <f>105-AX60*5</f>
        <v>85</v>
      </c>
      <c r="AZ60" s="157" t="s">
        <v>372</v>
      </c>
      <c r="BA60" s="82">
        <v>0</v>
      </c>
      <c r="BB60" s="82">
        <f>AW60+AY60+BA60</f>
        <v>91</v>
      </c>
      <c r="BC60" s="122">
        <f t="shared" si="10"/>
        <v>3</v>
      </c>
      <c r="BD60" s="118">
        <f t="shared" si="11"/>
        <v>298</v>
      </c>
      <c r="BE60" s="30"/>
      <c r="BF60" s="30"/>
      <c r="BG60" s="30"/>
      <c r="BH60" s="25"/>
      <c r="BK60" s="44"/>
      <c r="BL60" s="2"/>
    </row>
    <row r="61" spans="2:63" s="2" customFormat="1" ht="14.25">
      <c r="B61" s="96" t="s">
        <v>55</v>
      </c>
      <c r="C61" s="14" t="s">
        <v>15</v>
      </c>
      <c r="D61" s="15" t="s">
        <v>25</v>
      </c>
      <c r="E61" s="16">
        <v>128</v>
      </c>
      <c r="F61" s="53">
        <f>$I$3+1-E61</f>
        <v>13</v>
      </c>
      <c r="G61" s="17">
        <v>2</v>
      </c>
      <c r="H61" s="17">
        <f>105-(G61*5)</f>
        <v>95</v>
      </c>
      <c r="I61" s="134" t="s">
        <v>76</v>
      </c>
      <c r="J61" s="79">
        <v>0</v>
      </c>
      <c r="K61" s="82">
        <f>+F61+H61+J61</f>
        <v>108</v>
      </c>
      <c r="L61" s="131">
        <v>73</v>
      </c>
      <c r="M61" s="53">
        <v>1</v>
      </c>
      <c r="N61" s="17">
        <v>2</v>
      </c>
      <c r="O61" s="17">
        <f>105-N61*5</f>
        <v>95</v>
      </c>
      <c r="P61" s="134" t="s">
        <v>115</v>
      </c>
      <c r="Q61" s="79">
        <v>0</v>
      </c>
      <c r="R61" s="82">
        <f>+M61+O61+Q61</f>
        <v>96</v>
      </c>
      <c r="S61" s="131"/>
      <c r="T61" s="141"/>
      <c r="U61" s="17"/>
      <c r="V61" s="17"/>
      <c r="W61" s="134"/>
      <c r="X61" s="79"/>
      <c r="Y61" s="82"/>
      <c r="Z61" s="131"/>
      <c r="AA61" s="141"/>
      <c r="AB61" s="17"/>
      <c r="AC61" s="17"/>
      <c r="AD61" s="134"/>
      <c r="AE61" s="79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>
        <v>86</v>
      </c>
      <c r="AW61" s="82">
        <f>AZ$3+1-AV61</f>
        <v>3</v>
      </c>
      <c r="AX61" s="82">
        <v>4</v>
      </c>
      <c r="AY61" s="82">
        <f>105-AX61*5</f>
        <v>85</v>
      </c>
      <c r="AZ61" s="157" t="s">
        <v>343</v>
      </c>
      <c r="BA61" s="82">
        <v>0</v>
      </c>
      <c r="BB61" s="82">
        <f>AW61+AY61+BA61</f>
        <v>88</v>
      </c>
      <c r="BC61" s="122">
        <f t="shared" si="10"/>
        <v>3</v>
      </c>
      <c r="BD61" s="118">
        <f t="shared" si="11"/>
        <v>292</v>
      </c>
      <c r="BE61" s="26"/>
      <c r="BF61" s="26"/>
      <c r="BG61" s="26"/>
      <c r="BK61" s="44"/>
    </row>
    <row r="62" spans="2:63" s="2" customFormat="1" ht="14.25">
      <c r="B62" s="96" t="s">
        <v>59</v>
      </c>
      <c r="C62" s="14" t="s">
        <v>15</v>
      </c>
      <c r="D62" s="15" t="s">
        <v>16</v>
      </c>
      <c r="E62" s="16">
        <v>41</v>
      </c>
      <c r="F62" s="53">
        <f>$I$3+1-E62</f>
        <v>100</v>
      </c>
      <c r="G62" s="17">
        <v>2</v>
      </c>
      <c r="H62" s="17">
        <f>105-(G62*5)</f>
        <v>95</v>
      </c>
      <c r="I62" s="134" t="s">
        <v>65</v>
      </c>
      <c r="J62" s="79">
        <v>67</v>
      </c>
      <c r="K62" s="82">
        <f>+F62+H62+J62</f>
        <v>262</v>
      </c>
      <c r="L62" s="131"/>
      <c r="M62" s="53"/>
      <c r="N62" s="17"/>
      <c r="O62" s="17"/>
      <c r="P62" s="134"/>
      <c r="Q62" s="79"/>
      <c r="R62" s="82"/>
      <c r="S62" s="131"/>
      <c r="T62" s="141"/>
      <c r="U62" s="17"/>
      <c r="V62" s="17"/>
      <c r="W62" s="134"/>
      <c r="X62" s="79"/>
      <c r="Y62" s="82"/>
      <c r="Z62" s="131"/>
      <c r="AA62" s="141"/>
      <c r="AB62" s="17"/>
      <c r="AC62" s="17"/>
      <c r="AD62" s="134"/>
      <c r="AE62" s="79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122">
        <f t="shared" si="10"/>
        <v>1</v>
      </c>
      <c r="BD62" s="118">
        <f t="shared" si="11"/>
        <v>262</v>
      </c>
      <c r="BE62" s="26"/>
      <c r="BF62" s="26"/>
      <c r="BG62" s="26"/>
      <c r="BK62" s="44"/>
    </row>
    <row r="63" spans="2:63" s="2" customFormat="1" ht="14.25">
      <c r="B63" s="96" t="s">
        <v>233</v>
      </c>
      <c r="C63" s="14" t="s">
        <v>15</v>
      </c>
      <c r="D63" s="15" t="s">
        <v>29</v>
      </c>
      <c r="E63" s="16"/>
      <c r="F63" s="53"/>
      <c r="G63" s="17"/>
      <c r="H63" s="17"/>
      <c r="I63" s="132"/>
      <c r="J63" s="79"/>
      <c r="K63" s="82"/>
      <c r="L63" s="131"/>
      <c r="M63" s="53"/>
      <c r="N63" s="17"/>
      <c r="O63" s="17"/>
      <c r="P63" s="133"/>
      <c r="Q63" s="79"/>
      <c r="R63" s="82"/>
      <c r="S63" s="131"/>
      <c r="T63" s="141"/>
      <c r="U63" s="17"/>
      <c r="V63" s="17"/>
      <c r="W63" s="133"/>
      <c r="X63" s="79"/>
      <c r="Y63" s="82"/>
      <c r="Z63" s="131"/>
      <c r="AA63" s="141"/>
      <c r="AB63" s="17"/>
      <c r="AC63" s="17"/>
      <c r="AD63" s="133"/>
      <c r="AE63" s="79"/>
      <c r="AF63" s="82"/>
      <c r="AG63" s="82">
        <v>40</v>
      </c>
      <c r="AH63" s="82">
        <v>77</v>
      </c>
      <c r="AI63" s="82">
        <v>2</v>
      </c>
      <c r="AJ63" s="82">
        <v>95</v>
      </c>
      <c r="AK63" s="157" t="s">
        <v>212</v>
      </c>
      <c r="AL63" s="82">
        <v>70</v>
      </c>
      <c r="AM63" s="82">
        <f>AH63+AJ63+AL63</f>
        <v>242</v>
      </c>
      <c r="AN63" s="82"/>
      <c r="AO63" s="82"/>
      <c r="AP63" s="82"/>
      <c r="AQ63" s="82"/>
      <c r="AR63" s="157"/>
      <c r="AS63" s="157"/>
      <c r="AT63" s="82"/>
      <c r="AU63" s="82"/>
      <c r="AV63" s="82"/>
      <c r="AW63" s="82"/>
      <c r="AX63" s="82"/>
      <c r="AY63" s="82"/>
      <c r="AZ63" s="157"/>
      <c r="BA63" s="82"/>
      <c r="BB63" s="82"/>
      <c r="BC63" s="122">
        <f t="shared" si="10"/>
        <v>1</v>
      </c>
      <c r="BD63" s="118">
        <f t="shared" si="11"/>
        <v>242</v>
      </c>
      <c r="BE63" s="26"/>
      <c r="BF63" s="26"/>
      <c r="BG63" s="26"/>
      <c r="BK63" s="44"/>
    </row>
    <row r="64" spans="2:63" s="2" customFormat="1" ht="14.25">
      <c r="B64" s="96" t="s">
        <v>149</v>
      </c>
      <c r="C64" s="14" t="s">
        <v>15</v>
      </c>
      <c r="D64" s="15" t="s">
        <v>30</v>
      </c>
      <c r="E64" s="16"/>
      <c r="F64" s="53"/>
      <c r="G64" s="17"/>
      <c r="H64" s="17"/>
      <c r="I64" s="134"/>
      <c r="J64" s="79"/>
      <c r="K64" s="82"/>
      <c r="L64" s="131"/>
      <c r="M64" s="53"/>
      <c r="N64" s="17"/>
      <c r="O64" s="17"/>
      <c r="P64" s="134"/>
      <c r="Q64" s="79"/>
      <c r="R64" s="82"/>
      <c r="S64" s="131">
        <v>102</v>
      </c>
      <c r="T64" s="141">
        <f>$W$3+1-S64</f>
        <v>102</v>
      </c>
      <c r="U64" s="17">
        <v>3</v>
      </c>
      <c r="V64" s="17">
        <f>105-U64*5</f>
        <v>90</v>
      </c>
      <c r="W64" s="149" t="s">
        <v>164</v>
      </c>
      <c r="X64" s="79">
        <v>49</v>
      </c>
      <c r="Y64" s="82">
        <f>T64+V64+X64</f>
        <v>241</v>
      </c>
      <c r="Z64" s="131"/>
      <c r="AA64" s="141"/>
      <c r="AB64" s="17"/>
      <c r="AC64" s="17"/>
      <c r="AD64" s="149"/>
      <c r="AE64" s="79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122">
        <f t="shared" si="10"/>
        <v>1</v>
      </c>
      <c r="BD64" s="118">
        <f t="shared" si="11"/>
        <v>241</v>
      </c>
      <c r="BE64" s="26"/>
      <c r="BF64" s="26"/>
      <c r="BG64" s="26"/>
      <c r="BK64" s="44"/>
    </row>
    <row r="65" spans="2:63" s="2" customFormat="1" ht="14.25">
      <c r="B65" s="96" t="s">
        <v>325</v>
      </c>
      <c r="C65" s="14" t="s">
        <v>15</v>
      </c>
      <c r="D65" s="15" t="s">
        <v>30</v>
      </c>
      <c r="E65" s="16"/>
      <c r="F65" s="53"/>
      <c r="G65" s="17"/>
      <c r="H65" s="17"/>
      <c r="I65" s="134"/>
      <c r="J65" s="79"/>
      <c r="K65" s="82"/>
      <c r="L65" s="131"/>
      <c r="M65" s="53"/>
      <c r="N65" s="17"/>
      <c r="O65" s="17"/>
      <c r="P65" s="134"/>
      <c r="Q65" s="79"/>
      <c r="R65" s="82"/>
      <c r="S65" s="131"/>
      <c r="T65" s="141"/>
      <c r="U65" s="17"/>
      <c r="V65" s="17"/>
      <c r="W65" s="149"/>
      <c r="X65" s="79"/>
      <c r="Y65" s="82"/>
      <c r="Z65" s="131"/>
      <c r="AA65" s="141"/>
      <c r="AB65" s="17"/>
      <c r="AC65" s="17"/>
      <c r="AD65" s="134"/>
      <c r="AE65" s="79"/>
      <c r="AF65" s="82"/>
      <c r="AG65" s="82">
        <v>105</v>
      </c>
      <c r="AH65" s="82">
        <v>12</v>
      </c>
      <c r="AI65" s="82">
        <v>6</v>
      </c>
      <c r="AJ65" s="82">
        <v>75</v>
      </c>
      <c r="AK65" s="157" t="s">
        <v>250</v>
      </c>
      <c r="AL65" s="82">
        <v>0</v>
      </c>
      <c r="AM65" s="82">
        <f>AH65+AJ65+AL65</f>
        <v>87</v>
      </c>
      <c r="AN65" s="82">
        <v>66</v>
      </c>
      <c r="AO65" s="82">
        <f>AS$3+1-AN65</f>
        <v>43</v>
      </c>
      <c r="AP65" s="82">
        <v>5</v>
      </c>
      <c r="AQ65" s="82">
        <f>105-AP65*5</f>
        <v>80</v>
      </c>
      <c r="AR65" s="157" t="s">
        <v>323</v>
      </c>
      <c r="AS65" s="157"/>
      <c r="AT65" s="82">
        <v>10</v>
      </c>
      <c r="AU65" s="82">
        <f>AO65+AQ65+AT65</f>
        <v>133</v>
      </c>
      <c r="AV65" s="82"/>
      <c r="AW65" s="82"/>
      <c r="AX65" s="82"/>
      <c r="AY65" s="82"/>
      <c r="AZ65" s="157"/>
      <c r="BA65" s="82"/>
      <c r="BB65" s="82"/>
      <c r="BC65" s="122">
        <f t="shared" si="10"/>
        <v>2</v>
      </c>
      <c r="BD65" s="118">
        <f t="shared" si="11"/>
        <v>220</v>
      </c>
      <c r="BE65" s="26"/>
      <c r="BF65" s="26"/>
      <c r="BG65" s="26"/>
      <c r="BK65" s="44"/>
    </row>
    <row r="66" spans="2:63" s="2" customFormat="1" ht="14.25">
      <c r="B66" s="96" t="s">
        <v>36</v>
      </c>
      <c r="C66" s="14" t="s">
        <v>15</v>
      </c>
      <c r="D66" s="15" t="s">
        <v>29</v>
      </c>
      <c r="E66" s="16">
        <v>67</v>
      </c>
      <c r="F66" s="53">
        <f>$I$3+1-E66</f>
        <v>74</v>
      </c>
      <c r="G66" s="17">
        <v>3</v>
      </c>
      <c r="H66" s="17">
        <f>105-(G66*5)</f>
        <v>90</v>
      </c>
      <c r="I66" s="134" t="s">
        <v>72</v>
      </c>
      <c r="J66" s="79">
        <v>52</v>
      </c>
      <c r="K66" s="82">
        <f>+F66+H66+J66</f>
        <v>216</v>
      </c>
      <c r="L66" s="131"/>
      <c r="M66" s="53"/>
      <c r="N66" s="17"/>
      <c r="O66" s="17"/>
      <c r="P66" s="134"/>
      <c r="Q66" s="79"/>
      <c r="R66" s="82"/>
      <c r="S66" s="131"/>
      <c r="T66" s="141"/>
      <c r="U66" s="17"/>
      <c r="V66" s="17"/>
      <c r="W66" s="134"/>
      <c r="X66" s="79"/>
      <c r="Y66" s="82"/>
      <c r="Z66" s="131"/>
      <c r="AA66" s="141"/>
      <c r="AB66" s="17"/>
      <c r="AC66" s="17"/>
      <c r="AD66" s="134"/>
      <c r="AE66" s="79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122">
        <f t="shared" si="10"/>
        <v>1</v>
      </c>
      <c r="BD66" s="118">
        <f t="shared" si="11"/>
        <v>216</v>
      </c>
      <c r="BE66" s="26"/>
      <c r="BF66" s="26"/>
      <c r="BG66" s="26"/>
      <c r="BK66" s="44"/>
    </row>
    <row r="67" spans="2:63" s="2" customFormat="1" ht="14.25">
      <c r="B67" s="96" t="s">
        <v>235</v>
      </c>
      <c r="C67" s="14" t="s">
        <v>15</v>
      </c>
      <c r="D67" s="15" t="s">
        <v>27</v>
      </c>
      <c r="E67" s="16"/>
      <c r="F67" s="53"/>
      <c r="G67" s="17"/>
      <c r="H67" s="17"/>
      <c r="I67" s="134"/>
      <c r="J67" s="79"/>
      <c r="K67" s="82"/>
      <c r="L67" s="131"/>
      <c r="M67" s="53"/>
      <c r="N67" s="17"/>
      <c r="O67" s="17"/>
      <c r="P67" s="134"/>
      <c r="Q67" s="79"/>
      <c r="R67" s="82"/>
      <c r="S67" s="131"/>
      <c r="T67" s="141"/>
      <c r="U67" s="17"/>
      <c r="V67" s="17"/>
      <c r="W67" s="149"/>
      <c r="X67" s="79"/>
      <c r="Y67" s="82"/>
      <c r="Z67" s="131"/>
      <c r="AA67" s="141"/>
      <c r="AB67" s="17"/>
      <c r="AC67" s="17"/>
      <c r="AD67" s="149"/>
      <c r="AE67" s="79"/>
      <c r="AF67" s="82"/>
      <c r="AG67" s="82">
        <v>63</v>
      </c>
      <c r="AH67" s="82">
        <v>54</v>
      </c>
      <c r="AI67" s="82">
        <v>4</v>
      </c>
      <c r="AJ67" s="82">
        <v>85</v>
      </c>
      <c r="AK67" s="157" t="s">
        <v>251</v>
      </c>
      <c r="AL67" s="82">
        <v>49</v>
      </c>
      <c r="AM67" s="82">
        <f>AH67+AJ67+AL67</f>
        <v>188</v>
      </c>
      <c r="AN67" s="82"/>
      <c r="AO67" s="82"/>
      <c r="AP67" s="82"/>
      <c r="AQ67" s="82"/>
      <c r="AR67" s="157"/>
      <c r="AS67" s="157"/>
      <c r="AT67" s="82"/>
      <c r="AU67" s="82"/>
      <c r="AV67" s="82"/>
      <c r="AW67" s="82"/>
      <c r="AX67" s="82"/>
      <c r="AY67" s="82"/>
      <c r="AZ67" s="157"/>
      <c r="BA67" s="82"/>
      <c r="BB67" s="82"/>
      <c r="BC67" s="122">
        <f t="shared" si="10"/>
        <v>1</v>
      </c>
      <c r="BD67" s="118">
        <f t="shared" si="11"/>
        <v>188</v>
      </c>
      <c r="BE67" s="26"/>
      <c r="BF67" s="26"/>
      <c r="BG67" s="26"/>
      <c r="BK67" s="44"/>
    </row>
    <row r="68" spans="2:63" s="2" customFormat="1" ht="14.25">
      <c r="B68" s="96" t="s">
        <v>236</v>
      </c>
      <c r="C68" s="14" t="s">
        <v>15</v>
      </c>
      <c r="D68" s="15" t="s">
        <v>27</v>
      </c>
      <c r="E68" s="16"/>
      <c r="F68" s="53"/>
      <c r="G68" s="17"/>
      <c r="H68" s="17"/>
      <c r="I68" s="134"/>
      <c r="J68" s="79"/>
      <c r="K68" s="82"/>
      <c r="L68" s="131"/>
      <c r="M68" s="53"/>
      <c r="N68" s="17"/>
      <c r="O68" s="17"/>
      <c r="P68" s="134"/>
      <c r="Q68" s="79"/>
      <c r="R68" s="82"/>
      <c r="S68" s="131"/>
      <c r="T68" s="141"/>
      <c r="U68" s="17"/>
      <c r="V68" s="17"/>
      <c r="W68" s="149"/>
      <c r="X68" s="79"/>
      <c r="Y68" s="82"/>
      <c r="Z68" s="131"/>
      <c r="AA68" s="141"/>
      <c r="AB68" s="17"/>
      <c r="AC68" s="17"/>
      <c r="AD68" s="134"/>
      <c r="AE68" s="79"/>
      <c r="AF68" s="82"/>
      <c r="AG68" s="82">
        <v>66</v>
      </c>
      <c r="AH68" s="82">
        <v>51</v>
      </c>
      <c r="AI68" s="82">
        <v>4</v>
      </c>
      <c r="AJ68" s="82">
        <v>85</v>
      </c>
      <c r="AK68" s="157" t="s">
        <v>254</v>
      </c>
      <c r="AL68" s="82">
        <v>49</v>
      </c>
      <c r="AM68" s="82">
        <f>AH68+AJ68+AL68</f>
        <v>185</v>
      </c>
      <c r="AN68" s="82"/>
      <c r="AO68" s="82"/>
      <c r="AP68" s="82"/>
      <c r="AQ68" s="82"/>
      <c r="AR68" s="157"/>
      <c r="AS68" s="157"/>
      <c r="AT68" s="82"/>
      <c r="AU68" s="82"/>
      <c r="AV68" s="82"/>
      <c r="AW68" s="82"/>
      <c r="AX68" s="82"/>
      <c r="AY68" s="82"/>
      <c r="AZ68" s="157"/>
      <c r="BA68" s="82"/>
      <c r="BB68" s="82"/>
      <c r="BC68" s="122">
        <f t="shared" si="10"/>
        <v>1</v>
      </c>
      <c r="BD68" s="118">
        <f t="shared" si="11"/>
        <v>185</v>
      </c>
      <c r="BE68" s="26"/>
      <c r="BF68" s="26"/>
      <c r="BG68" s="26"/>
      <c r="BK68" s="44"/>
    </row>
    <row r="69" spans="2:63" s="2" customFormat="1" ht="14.25">
      <c r="B69" s="96" t="s">
        <v>147</v>
      </c>
      <c r="C69" s="14" t="s">
        <v>15</v>
      </c>
      <c r="D69" s="15" t="s">
        <v>30</v>
      </c>
      <c r="E69" s="16"/>
      <c r="F69" s="53"/>
      <c r="G69" s="17"/>
      <c r="H69" s="17"/>
      <c r="I69" s="132"/>
      <c r="J69" s="79"/>
      <c r="K69" s="82"/>
      <c r="L69" s="131"/>
      <c r="M69" s="53"/>
      <c r="N69" s="17"/>
      <c r="O69" s="17"/>
      <c r="P69" s="133"/>
      <c r="Q69" s="79"/>
      <c r="R69" s="82"/>
      <c r="S69" s="131">
        <v>142</v>
      </c>
      <c r="T69" s="141">
        <f>$W$3+1-S69</f>
        <v>62</v>
      </c>
      <c r="U69" s="17">
        <v>4</v>
      </c>
      <c r="V69" s="17">
        <f>105-U69*5</f>
        <v>85</v>
      </c>
      <c r="W69" s="133" t="s">
        <v>160</v>
      </c>
      <c r="X69" s="79">
        <v>28</v>
      </c>
      <c r="Y69" s="82">
        <f>T69+V69+X69</f>
        <v>175</v>
      </c>
      <c r="Z69" s="131"/>
      <c r="AA69" s="141"/>
      <c r="AB69" s="17"/>
      <c r="AC69" s="17"/>
      <c r="AD69" s="133"/>
      <c r="AE69" s="79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122">
        <f t="shared" si="10"/>
        <v>1</v>
      </c>
      <c r="BD69" s="118">
        <f t="shared" si="11"/>
        <v>175</v>
      </c>
      <c r="BE69" s="26"/>
      <c r="BF69" s="26"/>
      <c r="BG69" s="26"/>
      <c r="BK69" s="44"/>
    </row>
    <row r="70" spans="2:63" s="2" customFormat="1" ht="14.25">
      <c r="B70" s="96" t="s">
        <v>225</v>
      </c>
      <c r="C70" s="14" t="s">
        <v>15</v>
      </c>
      <c r="D70" s="15" t="s">
        <v>27</v>
      </c>
      <c r="E70" s="57"/>
      <c r="F70" s="58"/>
      <c r="G70" s="59"/>
      <c r="H70" s="59"/>
      <c r="I70" s="148"/>
      <c r="J70" s="80"/>
      <c r="K70" s="82"/>
      <c r="L70" s="135"/>
      <c r="M70" s="58"/>
      <c r="N70" s="59"/>
      <c r="O70" s="17"/>
      <c r="P70" s="148"/>
      <c r="Q70" s="80"/>
      <c r="R70" s="82"/>
      <c r="S70" s="135"/>
      <c r="T70" s="141"/>
      <c r="U70" s="59"/>
      <c r="V70" s="17"/>
      <c r="W70" s="181"/>
      <c r="X70" s="80"/>
      <c r="Y70" s="82"/>
      <c r="Z70" s="135">
        <v>26</v>
      </c>
      <c r="AA70" s="141">
        <f>$AD$3+1-Z70</f>
        <v>17</v>
      </c>
      <c r="AB70" s="59">
        <v>1</v>
      </c>
      <c r="AC70" s="17">
        <f>105-AB70*5</f>
        <v>100</v>
      </c>
      <c r="AD70" s="181" t="s">
        <v>226</v>
      </c>
      <c r="AE70" s="80">
        <v>55</v>
      </c>
      <c r="AF70" s="82">
        <f>AA70+AC70+AE70</f>
        <v>172</v>
      </c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122">
        <f t="shared" si="10"/>
        <v>1</v>
      </c>
      <c r="BD70" s="118">
        <f t="shared" si="11"/>
        <v>172</v>
      </c>
      <c r="BE70" s="26"/>
      <c r="BF70" s="26"/>
      <c r="BG70" s="26"/>
      <c r="BK70" s="44"/>
    </row>
    <row r="71" spans="2:63" s="2" customFormat="1" ht="14.25">
      <c r="B71" s="96" t="s">
        <v>227</v>
      </c>
      <c r="C71" s="14" t="s">
        <v>15</v>
      </c>
      <c r="D71" s="15" t="s">
        <v>25</v>
      </c>
      <c r="E71" s="57"/>
      <c r="F71" s="58"/>
      <c r="G71" s="59"/>
      <c r="H71" s="59"/>
      <c r="I71" s="182"/>
      <c r="J71" s="80"/>
      <c r="K71" s="82"/>
      <c r="L71" s="135"/>
      <c r="M71" s="58"/>
      <c r="N71" s="59"/>
      <c r="O71" s="17"/>
      <c r="P71" s="136"/>
      <c r="Q71" s="80"/>
      <c r="R71" s="82"/>
      <c r="S71" s="135"/>
      <c r="T71" s="141"/>
      <c r="U71" s="59"/>
      <c r="V71" s="17"/>
      <c r="W71" s="136"/>
      <c r="X71" s="80"/>
      <c r="Y71" s="82"/>
      <c r="Z71" s="135">
        <v>33</v>
      </c>
      <c r="AA71" s="141">
        <f>$AD$3+1-Z71</f>
        <v>10</v>
      </c>
      <c r="AB71" s="59">
        <v>1</v>
      </c>
      <c r="AC71" s="17">
        <f>105-AB71*5</f>
        <v>100</v>
      </c>
      <c r="AD71" s="136" t="s">
        <v>228</v>
      </c>
      <c r="AE71" s="80">
        <v>46</v>
      </c>
      <c r="AF71" s="82">
        <f>AA71+AC71+AE71</f>
        <v>156</v>
      </c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122">
        <f t="shared" si="10"/>
        <v>1</v>
      </c>
      <c r="BD71" s="118">
        <f t="shared" si="11"/>
        <v>156</v>
      </c>
      <c r="BE71" s="26"/>
      <c r="BF71" s="26"/>
      <c r="BG71" s="26"/>
      <c r="BK71" s="44"/>
    </row>
    <row r="72" spans="2:63" s="2" customFormat="1" ht="14.25">
      <c r="B72" s="96" t="s">
        <v>234</v>
      </c>
      <c r="C72" s="14" t="s">
        <v>15</v>
      </c>
      <c r="D72" s="15" t="s">
        <v>21</v>
      </c>
      <c r="E72" s="57"/>
      <c r="F72" s="58"/>
      <c r="G72" s="59"/>
      <c r="H72" s="59"/>
      <c r="I72" s="182"/>
      <c r="J72" s="80"/>
      <c r="K72" s="82"/>
      <c r="L72" s="135"/>
      <c r="M72" s="58"/>
      <c r="N72" s="59"/>
      <c r="O72" s="17"/>
      <c r="P72" s="136"/>
      <c r="Q72" s="80"/>
      <c r="R72" s="82"/>
      <c r="S72" s="135"/>
      <c r="T72" s="141"/>
      <c r="U72" s="59"/>
      <c r="V72" s="17"/>
      <c r="W72" s="136"/>
      <c r="X72" s="80"/>
      <c r="Y72" s="82"/>
      <c r="Z72" s="135"/>
      <c r="AA72" s="141"/>
      <c r="AB72" s="59"/>
      <c r="AC72" s="17"/>
      <c r="AD72" s="136"/>
      <c r="AE72" s="80"/>
      <c r="AF72" s="82"/>
      <c r="AG72" s="82">
        <v>96</v>
      </c>
      <c r="AH72" s="82">
        <v>21</v>
      </c>
      <c r="AI72" s="82">
        <v>3</v>
      </c>
      <c r="AJ72" s="82">
        <v>90</v>
      </c>
      <c r="AK72" s="157" t="s">
        <v>247</v>
      </c>
      <c r="AL72" s="82">
        <v>7</v>
      </c>
      <c r="AM72" s="82">
        <f>AH72+AJ72+AL72</f>
        <v>118</v>
      </c>
      <c r="AN72" s="82"/>
      <c r="AO72" s="82"/>
      <c r="AP72" s="82"/>
      <c r="AQ72" s="82"/>
      <c r="AR72" s="157"/>
      <c r="AS72" s="157"/>
      <c r="AT72" s="82"/>
      <c r="AU72" s="82"/>
      <c r="AV72" s="82"/>
      <c r="AW72" s="82"/>
      <c r="AX72" s="82"/>
      <c r="AY72" s="82"/>
      <c r="AZ72" s="157"/>
      <c r="BA72" s="82"/>
      <c r="BB72" s="82"/>
      <c r="BC72" s="122">
        <f t="shared" si="10"/>
        <v>1</v>
      </c>
      <c r="BD72" s="118">
        <f t="shared" si="11"/>
        <v>118</v>
      </c>
      <c r="BE72" s="26"/>
      <c r="BF72" s="26"/>
      <c r="BG72" s="26"/>
      <c r="BK72" s="44"/>
    </row>
    <row r="73" spans="2:63" s="2" customFormat="1" ht="14.25">
      <c r="B73" s="96" t="s">
        <v>49</v>
      </c>
      <c r="C73" s="14" t="s">
        <v>15</v>
      </c>
      <c r="D73" s="15" t="s">
        <v>25</v>
      </c>
      <c r="E73" s="57">
        <v>129</v>
      </c>
      <c r="F73" s="58">
        <f>$I$3+1-E73</f>
        <v>12</v>
      </c>
      <c r="G73" s="59">
        <v>3</v>
      </c>
      <c r="H73" s="59">
        <f>105-(G73*5)</f>
        <v>90</v>
      </c>
      <c r="I73" s="148" t="s">
        <v>77</v>
      </c>
      <c r="J73" s="80">
        <v>0</v>
      </c>
      <c r="K73" s="82">
        <f>+F73+H73+J73</f>
        <v>102</v>
      </c>
      <c r="L73" s="135"/>
      <c r="M73" s="58"/>
      <c r="N73" s="59"/>
      <c r="O73" s="17"/>
      <c r="P73" s="148"/>
      <c r="Q73" s="80"/>
      <c r="R73" s="82"/>
      <c r="S73" s="135"/>
      <c r="T73" s="141"/>
      <c r="U73" s="59"/>
      <c r="V73" s="17"/>
      <c r="W73" s="148"/>
      <c r="X73" s="80"/>
      <c r="Y73" s="82"/>
      <c r="Z73" s="135"/>
      <c r="AA73" s="141"/>
      <c r="AB73" s="59"/>
      <c r="AC73" s="17"/>
      <c r="AD73" s="148"/>
      <c r="AE73" s="80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122">
        <f t="shared" si="10"/>
        <v>1</v>
      </c>
      <c r="BD73" s="118">
        <f t="shared" si="11"/>
        <v>102</v>
      </c>
      <c r="BE73" s="26"/>
      <c r="BF73" s="26"/>
      <c r="BG73" s="26"/>
      <c r="BK73" s="44"/>
    </row>
    <row r="74" spans="2:63" s="2" customFormat="1" ht="14.25">
      <c r="B74" s="96" t="s">
        <v>62</v>
      </c>
      <c r="C74" s="14" t="s">
        <v>15</v>
      </c>
      <c r="D74" s="15" t="s">
        <v>25</v>
      </c>
      <c r="E74" s="57"/>
      <c r="F74" s="58"/>
      <c r="G74" s="59"/>
      <c r="H74" s="59"/>
      <c r="I74" s="148"/>
      <c r="J74" s="80"/>
      <c r="K74" s="82"/>
      <c r="L74" s="135"/>
      <c r="M74" s="58"/>
      <c r="N74" s="59"/>
      <c r="O74" s="17"/>
      <c r="P74" s="148"/>
      <c r="Q74" s="80"/>
      <c r="R74" s="82"/>
      <c r="S74" s="135"/>
      <c r="T74" s="141"/>
      <c r="U74" s="59"/>
      <c r="V74" s="17"/>
      <c r="W74" s="148"/>
      <c r="X74" s="80"/>
      <c r="Y74" s="82"/>
      <c r="Z74" s="135"/>
      <c r="AA74" s="141"/>
      <c r="AB74" s="59"/>
      <c r="AC74" s="17"/>
      <c r="AD74" s="148"/>
      <c r="AE74" s="80"/>
      <c r="AF74" s="82"/>
      <c r="AG74" s="82">
        <v>114</v>
      </c>
      <c r="AH74" s="82">
        <v>3</v>
      </c>
      <c r="AI74" s="82">
        <v>2</v>
      </c>
      <c r="AJ74" s="82">
        <v>95</v>
      </c>
      <c r="AK74" s="157" t="s">
        <v>246</v>
      </c>
      <c r="AL74" s="82">
        <v>0</v>
      </c>
      <c r="AM74" s="82">
        <f>AH74+AJ74+AL74</f>
        <v>98</v>
      </c>
      <c r="AN74" s="82"/>
      <c r="AO74" s="82"/>
      <c r="AP74" s="82"/>
      <c r="AQ74" s="82"/>
      <c r="AR74" s="157"/>
      <c r="AS74" s="157"/>
      <c r="AT74" s="82"/>
      <c r="AU74" s="82"/>
      <c r="AV74" s="82"/>
      <c r="AW74" s="82"/>
      <c r="AX74" s="82"/>
      <c r="AY74" s="82"/>
      <c r="AZ74" s="157"/>
      <c r="BA74" s="82"/>
      <c r="BB74" s="82"/>
      <c r="BC74" s="122">
        <f t="shared" si="10"/>
        <v>1</v>
      </c>
      <c r="BD74" s="118">
        <f t="shared" si="11"/>
        <v>98</v>
      </c>
      <c r="BE74" s="26"/>
      <c r="BF74" s="26"/>
      <c r="BG74" s="26"/>
      <c r="BK74" s="44"/>
    </row>
    <row r="75" spans="2:63" s="2" customFormat="1" ht="15" thickBot="1">
      <c r="B75" s="105" t="s">
        <v>61</v>
      </c>
      <c r="C75" s="106" t="s">
        <v>15</v>
      </c>
      <c r="D75" s="107" t="s">
        <v>16</v>
      </c>
      <c r="E75" s="57">
        <v>115</v>
      </c>
      <c r="F75" s="58">
        <f>$I$3+1-E75</f>
        <v>26</v>
      </c>
      <c r="G75" s="59">
        <v>9</v>
      </c>
      <c r="H75" s="59">
        <f>105-(G75*5)</f>
        <v>60</v>
      </c>
      <c r="I75" s="148" t="s">
        <v>74</v>
      </c>
      <c r="J75" s="80">
        <v>0</v>
      </c>
      <c r="K75" s="108">
        <f>+F75+H75+J75</f>
        <v>86</v>
      </c>
      <c r="L75" s="135"/>
      <c r="M75" s="58"/>
      <c r="N75" s="59"/>
      <c r="O75" s="59"/>
      <c r="P75" s="148"/>
      <c r="Q75" s="80"/>
      <c r="R75" s="108"/>
      <c r="S75" s="135"/>
      <c r="T75" s="141"/>
      <c r="U75" s="59"/>
      <c r="V75" s="103"/>
      <c r="W75" s="148"/>
      <c r="X75" s="80"/>
      <c r="Y75" s="82"/>
      <c r="Z75" s="135"/>
      <c r="AA75" s="141"/>
      <c r="AB75" s="59"/>
      <c r="AC75" s="103"/>
      <c r="AD75" s="148"/>
      <c r="AE75" s="80"/>
      <c r="AF75" s="82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42">
        <f t="shared" si="10"/>
        <v>1</v>
      </c>
      <c r="BD75" s="121">
        <f t="shared" si="11"/>
        <v>86</v>
      </c>
      <c r="BE75" s="26"/>
      <c r="BF75" s="26"/>
      <c r="BG75" s="26"/>
      <c r="BK75" s="44"/>
    </row>
    <row r="76" spans="2:64" ht="14.25" customHeight="1" thickBot="1">
      <c r="B76" s="110" t="s">
        <v>44</v>
      </c>
      <c r="C76" s="111"/>
      <c r="D76" s="112"/>
      <c r="E76" s="113"/>
      <c r="F76" s="113"/>
      <c r="G76" s="113"/>
      <c r="H76" s="113"/>
      <c r="I76" s="114"/>
      <c r="J76" s="115"/>
      <c r="K76" s="84"/>
      <c r="L76" s="113"/>
      <c r="M76" s="113"/>
      <c r="N76" s="113"/>
      <c r="O76" s="113"/>
      <c r="P76" s="114"/>
      <c r="Q76" s="115"/>
      <c r="R76" s="84"/>
      <c r="S76" s="113"/>
      <c r="T76" s="113"/>
      <c r="U76" s="113"/>
      <c r="V76" s="113"/>
      <c r="W76" s="114"/>
      <c r="X76" s="115"/>
      <c r="Y76" s="84"/>
      <c r="Z76" s="113"/>
      <c r="AA76" s="113"/>
      <c r="AB76" s="113"/>
      <c r="AC76" s="113"/>
      <c r="AD76" s="114"/>
      <c r="AE76" s="115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127"/>
      <c r="BD76" s="119"/>
      <c r="BE76" s="26"/>
      <c r="BF76" s="26"/>
      <c r="BG76" s="26"/>
      <c r="BH76" s="25"/>
      <c r="BK76" s="44"/>
      <c r="BL76" s="2"/>
    </row>
    <row r="77" spans="2:64" ht="12.75">
      <c r="B77" s="191" t="s">
        <v>380</v>
      </c>
      <c r="C77" s="169" t="s">
        <v>12</v>
      </c>
      <c r="D77" s="109" t="s">
        <v>46</v>
      </c>
      <c r="E77" s="61">
        <v>2</v>
      </c>
      <c r="F77" s="62">
        <f aca="true" t="shared" si="17" ref="F77:F83">$J$3+1-E77</f>
        <v>69</v>
      </c>
      <c r="G77" s="63">
        <v>1</v>
      </c>
      <c r="H77" s="63">
        <f aca="true" t="shared" si="18" ref="H77:H83">105-(G77*5)</f>
        <v>100</v>
      </c>
      <c r="I77" s="138" t="s">
        <v>79</v>
      </c>
      <c r="J77" s="85">
        <v>64</v>
      </c>
      <c r="K77" s="82">
        <f aca="true" t="shared" si="19" ref="K77:K83">+F77+H77+J77</f>
        <v>233</v>
      </c>
      <c r="L77" s="137">
        <v>1</v>
      </c>
      <c r="M77" s="62">
        <v>43</v>
      </c>
      <c r="N77" s="63">
        <v>1</v>
      </c>
      <c r="O77" s="63">
        <v>100</v>
      </c>
      <c r="P77" s="138" t="s">
        <v>127</v>
      </c>
      <c r="Q77" s="85">
        <v>55</v>
      </c>
      <c r="R77" s="82">
        <f>+M77+O77+Q77</f>
        <v>198</v>
      </c>
      <c r="S77" s="137">
        <v>1</v>
      </c>
      <c r="T77" s="62">
        <f aca="true" t="shared" si="20" ref="T77:T82">$X$3+1-S77</f>
        <v>70</v>
      </c>
      <c r="U77" s="63">
        <v>1</v>
      </c>
      <c r="V77" s="63">
        <f aca="true" t="shared" si="21" ref="V77:V82">105-U77*5</f>
        <v>100</v>
      </c>
      <c r="W77" s="183" t="s">
        <v>187</v>
      </c>
      <c r="X77" s="85">
        <v>64</v>
      </c>
      <c r="Y77" s="82">
        <f aca="true" t="shared" si="22" ref="Y77:Y82">T77+V77+X77</f>
        <v>234</v>
      </c>
      <c r="Z77" s="137">
        <v>1</v>
      </c>
      <c r="AA77" s="62">
        <f>$AE$3+1-Z77</f>
        <v>18</v>
      </c>
      <c r="AB77" s="63">
        <v>1</v>
      </c>
      <c r="AC77" s="63">
        <f>105-AB77*5</f>
        <v>100</v>
      </c>
      <c r="AD77" s="138" t="s">
        <v>198</v>
      </c>
      <c r="AE77" s="85">
        <v>64</v>
      </c>
      <c r="AF77" s="82">
        <f>AA77+AC77+AE77</f>
        <v>182</v>
      </c>
      <c r="AG77" s="82">
        <v>3</v>
      </c>
      <c r="AH77" s="82">
        <v>23</v>
      </c>
      <c r="AI77" s="82">
        <v>1</v>
      </c>
      <c r="AJ77" s="82">
        <v>100</v>
      </c>
      <c r="AK77" s="157" t="s">
        <v>259</v>
      </c>
      <c r="AL77" s="82">
        <v>64</v>
      </c>
      <c r="AM77" s="82">
        <f>AL77+AJ77+AH77</f>
        <v>187</v>
      </c>
      <c r="AN77" s="82">
        <v>1</v>
      </c>
      <c r="AO77" s="82">
        <f>21-AN77</f>
        <v>20</v>
      </c>
      <c r="AP77" s="82">
        <v>1</v>
      </c>
      <c r="AQ77" s="82">
        <v>100</v>
      </c>
      <c r="AR77" s="157" t="s">
        <v>306</v>
      </c>
      <c r="AS77" s="157"/>
      <c r="AT77" s="82">
        <v>64</v>
      </c>
      <c r="AU77" s="82">
        <f>AT77+AQ77+AO77</f>
        <v>184</v>
      </c>
      <c r="AV77" s="82">
        <v>1</v>
      </c>
      <c r="AW77" s="82">
        <f>BA$3+1-AV77</f>
        <v>20</v>
      </c>
      <c r="AX77" s="82">
        <v>1</v>
      </c>
      <c r="AY77" s="82">
        <f>105-AX77*5</f>
        <v>100</v>
      </c>
      <c r="AZ77" s="157" t="s">
        <v>365</v>
      </c>
      <c r="BA77" s="82">
        <v>67</v>
      </c>
      <c r="BB77" s="82">
        <f>AW77+AY77+BA77</f>
        <v>187</v>
      </c>
      <c r="BC77" s="122">
        <f aca="true" t="shared" si="23" ref="BC77:BC83">COUNT(K77,R77,Y77,AF77,AM77,AU77,AV77)</f>
        <v>7</v>
      </c>
      <c r="BD77" s="120">
        <f aca="true" t="shared" si="24" ref="BD77:BD83">K77+R77+Y77+AF77+AM77+AU77+BB77</f>
        <v>1405</v>
      </c>
      <c r="BE77" s="26"/>
      <c r="BF77" s="26"/>
      <c r="BG77" s="26"/>
      <c r="BH77" s="25"/>
      <c r="BK77" s="44"/>
      <c r="BL77" s="2"/>
    </row>
    <row r="78" spans="2:64" ht="14.25">
      <c r="B78" s="96" t="s">
        <v>45</v>
      </c>
      <c r="C78" s="14" t="s">
        <v>12</v>
      </c>
      <c r="D78" s="15" t="s">
        <v>37</v>
      </c>
      <c r="E78" s="61">
        <v>3</v>
      </c>
      <c r="F78" s="62">
        <f t="shared" si="17"/>
        <v>68</v>
      </c>
      <c r="G78" s="63">
        <v>1</v>
      </c>
      <c r="H78" s="63">
        <f t="shared" si="18"/>
        <v>100</v>
      </c>
      <c r="I78" s="138" t="s">
        <v>80</v>
      </c>
      <c r="J78" s="85">
        <v>52</v>
      </c>
      <c r="K78" s="82">
        <f t="shared" si="19"/>
        <v>220</v>
      </c>
      <c r="L78" s="137">
        <v>2</v>
      </c>
      <c r="M78" s="62">
        <v>42</v>
      </c>
      <c r="N78" s="63">
        <v>1</v>
      </c>
      <c r="O78" s="63">
        <v>100</v>
      </c>
      <c r="P78" s="138" t="s">
        <v>120</v>
      </c>
      <c r="Q78" s="85">
        <v>52</v>
      </c>
      <c r="R78" s="82">
        <f>+M78+O78+Q78</f>
        <v>194</v>
      </c>
      <c r="S78" s="137">
        <v>2</v>
      </c>
      <c r="T78" s="62">
        <f t="shared" si="20"/>
        <v>69</v>
      </c>
      <c r="U78" s="63">
        <v>1</v>
      </c>
      <c r="V78" s="63">
        <f t="shared" si="21"/>
        <v>100</v>
      </c>
      <c r="W78" s="183" t="s">
        <v>186</v>
      </c>
      <c r="X78" s="85">
        <v>55</v>
      </c>
      <c r="Y78" s="82">
        <f t="shared" si="22"/>
        <v>224</v>
      </c>
      <c r="Z78" s="137"/>
      <c r="AA78" s="62"/>
      <c r="AB78" s="63"/>
      <c r="AC78" s="63"/>
      <c r="AD78" s="183"/>
      <c r="AE78" s="85"/>
      <c r="AF78" s="82"/>
      <c r="AG78" s="82">
        <v>2</v>
      </c>
      <c r="AH78" s="82">
        <v>24</v>
      </c>
      <c r="AI78" s="82">
        <v>1</v>
      </c>
      <c r="AJ78" s="82">
        <v>100</v>
      </c>
      <c r="AK78" s="157" t="s">
        <v>131</v>
      </c>
      <c r="AL78" s="82">
        <v>67</v>
      </c>
      <c r="AM78" s="82">
        <f>AH78+AJ78+AL78</f>
        <v>191</v>
      </c>
      <c r="AN78" s="82"/>
      <c r="AO78" s="82"/>
      <c r="AP78" s="82"/>
      <c r="AQ78" s="82"/>
      <c r="AR78" s="157"/>
      <c r="AS78" s="157"/>
      <c r="AT78" s="82"/>
      <c r="AU78" s="82"/>
      <c r="AV78" s="82">
        <v>2</v>
      </c>
      <c r="AW78" s="82">
        <f>BA$3+1-AV78</f>
        <v>19</v>
      </c>
      <c r="AX78" s="82">
        <v>1</v>
      </c>
      <c r="AY78" s="82">
        <f>105-AX78*5</f>
        <v>100</v>
      </c>
      <c r="AZ78" s="157" t="s">
        <v>361</v>
      </c>
      <c r="BA78" s="82">
        <v>58</v>
      </c>
      <c r="BB78" s="82">
        <f>AW78+AY78+BA78</f>
        <v>177</v>
      </c>
      <c r="BC78" s="122">
        <f t="shared" si="23"/>
        <v>5</v>
      </c>
      <c r="BD78" s="118">
        <f t="shared" si="24"/>
        <v>1006</v>
      </c>
      <c r="BE78" s="26"/>
      <c r="BF78" s="26"/>
      <c r="BG78" s="26"/>
      <c r="BH78" s="25"/>
      <c r="BK78" s="44"/>
      <c r="BL78" s="2"/>
    </row>
    <row r="79" spans="2:63" ht="14.25">
      <c r="B79" s="96" t="s">
        <v>53</v>
      </c>
      <c r="C79" s="14" t="s">
        <v>12</v>
      </c>
      <c r="D79" s="15" t="s">
        <v>46</v>
      </c>
      <c r="E79" s="16">
        <v>8</v>
      </c>
      <c r="F79" s="54">
        <f t="shared" si="17"/>
        <v>63</v>
      </c>
      <c r="G79" s="17">
        <v>2</v>
      </c>
      <c r="H79" s="17">
        <f t="shared" si="18"/>
        <v>95</v>
      </c>
      <c r="I79" s="134" t="s">
        <v>81</v>
      </c>
      <c r="J79" s="79">
        <v>34</v>
      </c>
      <c r="K79" s="82">
        <f t="shared" si="19"/>
        <v>192</v>
      </c>
      <c r="L79" s="131">
        <v>7</v>
      </c>
      <c r="M79" s="54">
        <v>37</v>
      </c>
      <c r="N79" s="17">
        <v>2</v>
      </c>
      <c r="O79" s="17">
        <v>95</v>
      </c>
      <c r="P79" s="134" t="s">
        <v>129</v>
      </c>
      <c r="Q79" s="79">
        <v>28</v>
      </c>
      <c r="R79" s="82">
        <f>+M79+O79+Q79</f>
        <v>160</v>
      </c>
      <c r="S79" s="131">
        <v>9</v>
      </c>
      <c r="T79" s="62">
        <f t="shared" si="20"/>
        <v>62</v>
      </c>
      <c r="U79" s="17">
        <v>2</v>
      </c>
      <c r="V79" s="63">
        <f t="shared" si="21"/>
        <v>95</v>
      </c>
      <c r="W79" s="149" t="s">
        <v>188</v>
      </c>
      <c r="X79" s="79">
        <v>28</v>
      </c>
      <c r="Y79" s="82">
        <f t="shared" si="22"/>
        <v>185</v>
      </c>
      <c r="Z79" s="131">
        <v>2</v>
      </c>
      <c r="AA79" s="62">
        <f>$AE$3+1-Z79</f>
        <v>17</v>
      </c>
      <c r="AB79" s="17">
        <v>2</v>
      </c>
      <c r="AC79" s="63">
        <f>105-AB79*5</f>
        <v>95</v>
      </c>
      <c r="AD79" s="134" t="s">
        <v>199</v>
      </c>
      <c r="AE79" s="79">
        <v>40</v>
      </c>
      <c r="AF79" s="82">
        <f>AA79+AC79+AE79</f>
        <v>152</v>
      </c>
      <c r="AG79" s="82"/>
      <c r="AH79" s="82"/>
      <c r="AI79" s="82"/>
      <c r="AJ79" s="82"/>
      <c r="AK79" s="82"/>
      <c r="AL79" s="82"/>
      <c r="AM79" s="82"/>
      <c r="AN79" s="82">
        <v>6</v>
      </c>
      <c r="AO79" s="82">
        <f>21-AN79</f>
        <v>15</v>
      </c>
      <c r="AP79" s="82">
        <v>2</v>
      </c>
      <c r="AQ79" s="82">
        <v>95</v>
      </c>
      <c r="AR79" s="157" t="s">
        <v>307</v>
      </c>
      <c r="AS79" s="157"/>
      <c r="AT79" s="82">
        <v>31</v>
      </c>
      <c r="AU79" s="82">
        <f>AO79+AQ79+AT79</f>
        <v>141</v>
      </c>
      <c r="AV79" s="82"/>
      <c r="AW79" s="82"/>
      <c r="AX79" s="82"/>
      <c r="AY79" s="82"/>
      <c r="AZ79" s="82"/>
      <c r="BA79" s="82"/>
      <c r="BB79" s="82"/>
      <c r="BC79" s="122">
        <f t="shared" si="23"/>
        <v>5</v>
      </c>
      <c r="BD79" s="118">
        <f t="shared" si="24"/>
        <v>830</v>
      </c>
      <c r="BE79" s="31"/>
      <c r="BH79" s="25"/>
      <c r="BK79" s="44"/>
    </row>
    <row r="80" spans="2:63" ht="14.25">
      <c r="B80" s="96" t="s">
        <v>48</v>
      </c>
      <c r="C80" s="14" t="s">
        <v>12</v>
      </c>
      <c r="D80" s="15" t="s">
        <v>37</v>
      </c>
      <c r="E80" s="16">
        <v>55</v>
      </c>
      <c r="F80" s="54">
        <f t="shared" si="17"/>
        <v>16</v>
      </c>
      <c r="G80" s="17">
        <v>3</v>
      </c>
      <c r="H80" s="17">
        <f t="shared" si="18"/>
        <v>90</v>
      </c>
      <c r="I80" s="134" t="s">
        <v>88</v>
      </c>
      <c r="J80" s="79">
        <v>0</v>
      </c>
      <c r="K80" s="82">
        <f t="shared" si="19"/>
        <v>106</v>
      </c>
      <c r="L80" s="131">
        <v>42</v>
      </c>
      <c r="M80" s="54">
        <v>2</v>
      </c>
      <c r="N80" s="17">
        <v>2</v>
      </c>
      <c r="O80" s="17">
        <v>95</v>
      </c>
      <c r="P80" s="134" t="s">
        <v>125</v>
      </c>
      <c r="Q80" s="79">
        <v>0</v>
      </c>
      <c r="R80" s="82">
        <f>+M80+O80+Q80</f>
        <v>97</v>
      </c>
      <c r="S80" s="131">
        <v>67</v>
      </c>
      <c r="T80" s="62">
        <f t="shared" si="20"/>
        <v>4</v>
      </c>
      <c r="U80" s="17">
        <v>3</v>
      </c>
      <c r="V80" s="63">
        <f t="shared" si="21"/>
        <v>90</v>
      </c>
      <c r="W80" s="149" t="s">
        <v>191</v>
      </c>
      <c r="X80" s="79">
        <v>0</v>
      </c>
      <c r="Y80" s="82">
        <f t="shared" si="22"/>
        <v>94</v>
      </c>
      <c r="Z80" s="131">
        <v>18</v>
      </c>
      <c r="AA80" s="62">
        <f>$AE$3+1-Z80</f>
        <v>1</v>
      </c>
      <c r="AB80" s="17">
        <v>2</v>
      </c>
      <c r="AC80" s="63">
        <f>105-AB80*5</f>
        <v>95</v>
      </c>
      <c r="AD80" s="134" t="s">
        <v>205</v>
      </c>
      <c r="AE80" s="79">
        <v>0</v>
      </c>
      <c r="AF80" s="82">
        <f>AA80+AC80+AE80</f>
        <v>96</v>
      </c>
      <c r="AG80" s="82">
        <v>24</v>
      </c>
      <c r="AH80" s="82">
        <v>2</v>
      </c>
      <c r="AI80" s="82">
        <v>3</v>
      </c>
      <c r="AJ80" s="82">
        <v>90</v>
      </c>
      <c r="AK80" s="157" t="s">
        <v>263</v>
      </c>
      <c r="AL80" s="82">
        <v>0</v>
      </c>
      <c r="AM80" s="82">
        <f>AH80+AJ80+AL80</f>
        <v>92</v>
      </c>
      <c r="AN80" s="82">
        <v>20</v>
      </c>
      <c r="AO80" s="82">
        <f>21-AN80</f>
        <v>1</v>
      </c>
      <c r="AP80" s="82">
        <v>1</v>
      </c>
      <c r="AQ80" s="82">
        <v>100</v>
      </c>
      <c r="AR80" s="157" t="s">
        <v>308</v>
      </c>
      <c r="AS80" s="157"/>
      <c r="AT80" s="82">
        <v>0</v>
      </c>
      <c r="AU80" s="82">
        <f>AO80+AQ80+AT80</f>
        <v>101</v>
      </c>
      <c r="AV80" s="82">
        <v>20</v>
      </c>
      <c r="AW80" s="82">
        <f>BA$3+1-AV80</f>
        <v>1</v>
      </c>
      <c r="AX80" s="82">
        <v>2</v>
      </c>
      <c r="AY80" s="82">
        <f>105-AX80*5</f>
        <v>95</v>
      </c>
      <c r="AZ80" s="157" t="s">
        <v>363</v>
      </c>
      <c r="BA80" s="82">
        <v>0</v>
      </c>
      <c r="BB80" s="82">
        <f>AW80+AY80+BA80</f>
        <v>96</v>
      </c>
      <c r="BC80" s="122">
        <f t="shared" si="23"/>
        <v>7</v>
      </c>
      <c r="BD80" s="118">
        <f t="shared" si="24"/>
        <v>682</v>
      </c>
      <c r="BE80" s="31"/>
      <c r="BH80" s="25"/>
      <c r="BK80" s="44"/>
    </row>
    <row r="81" spans="2:64" ht="14.25">
      <c r="B81" s="96" t="s">
        <v>47</v>
      </c>
      <c r="C81" s="14" t="s">
        <v>12</v>
      </c>
      <c r="D81" s="15" t="s">
        <v>19</v>
      </c>
      <c r="E81" s="16">
        <v>15</v>
      </c>
      <c r="F81" s="54">
        <f t="shared" si="17"/>
        <v>56</v>
      </c>
      <c r="G81" s="17">
        <v>3</v>
      </c>
      <c r="H81" s="17">
        <f t="shared" si="18"/>
        <v>90</v>
      </c>
      <c r="I81" s="134" t="s">
        <v>83</v>
      </c>
      <c r="J81" s="79">
        <v>22</v>
      </c>
      <c r="K81" s="82">
        <f t="shared" si="19"/>
        <v>168</v>
      </c>
      <c r="L81" s="131">
        <v>15</v>
      </c>
      <c r="M81" s="54">
        <v>29</v>
      </c>
      <c r="N81" s="17">
        <v>3</v>
      </c>
      <c r="O81" s="17">
        <v>90</v>
      </c>
      <c r="P81" s="134" t="s">
        <v>123</v>
      </c>
      <c r="Q81" s="79">
        <v>4</v>
      </c>
      <c r="R81" s="82">
        <f>+M81+O81+Q81</f>
        <v>123</v>
      </c>
      <c r="S81" s="131">
        <v>66</v>
      </c>
      <c r="T81" s="62">
        <f t="shared" si="20"/>
        <v>5</v>
      </c>
      <c r="U81" s="17">
        <v>3</v>
      </c>
      <c r="V81" s="63">
        <f t="shared" si="21"/>
        <v>90</v>
      </c>
      <c r="W81" s="149" t="s">
        <v>190</v>
      </c>
      <c r="X81" s="79">
        <v>0</v>
      </c>
      <c r="Y81" s="82">
        <f t="shared" si="22"/>
        <v>95</v>
      </c>
      <c r="Z81" s="131">
        <v>8</v>
      </c>
      <c r="AA81" s="62">
        <f>$AE$3+1-Z81</f>
        <v>11</v>
      </c>
      <c r="AB81" s="17">
        <v>1</v>
      </c>
      <c r="AC81" s="63">
        <f>105-AB81*5</f>
        <v>100</v>
      </c>
      <c r="AD81" s="134" t="s">
        <v>202</v>
      </c>
      <c r="AE81" s="79">
        <v>10</v>
      </c>
      <c r="AF81" s="82">
        <f>AA81+AC81+AE81</f>
        <v>121</v>
      </c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122">
        <f t="shared" si="23"/>
        <v>4</v>
      </c>
      <c r="BD81" s="118">
        <f t="shared" si="24"/>
        <v>507</v>
      </c>
      <c r="BE81" s="26"/>
      <c r="BF81" s="26"/>
      <c r="BG81" s="26"/>
      <c r="BH81" s="25"/>
      <c r="BK81" s="44"/>
      <c r="BL81" s="2"/>
    </row>
    <row r="82" spans="2:64" ht="14.25">
      <c r="B82" s="96" t="s">
        <v>50</v>
      </c>
      <c r="C82" s="14" t="s">
        <v>12</v>
      </c>
      <c r="D82" s="15" t="s">
        <v>37</v>
      </c>
      <c r="E82" s="16">
        <v>24</v>
      </c>
      <c r="F82" s="54">
        <f t="shared" si="17"/>
        <v>47</v>
      </c>
      <c r="G82" s="17">
        <v>2</v>
      </c>
      <c r="H82" s="17">
        <f t="shared" si="18"/>
        <v>95</v>
      </c>
      <c r="I82" s="134" t="s">
        <v>86</v>
      </c>
      <c r="J82" s="79">
        <v>1</v>
      </c>
      <c r="K82" s="82">
        <f t="shared" si="19"/>
        <v>143</v>
      </c>
      <c r="L82" s="131"/>
      <c r="M82" s="54"/>
      <c r="N82" s="17"/>
      <c r="O82" s="17"/>
      <c r="P82" s="134"/>
      <c r="Q82" s="79"/>
      <c r="R82" s="82"/>
      <c r="S82" s="131">
        <v>29</v>
      </c>
      <c r="T82" s="62">
        <f t="shared" si="20"/>
        <v>42</v>
      </c>
      <c r="U82" s="17">
        <v>2</v>
      </c>
      <c r="V82" s="63">
        <f t="shared" si="21"/>
        <v>95</v>
      </c>
      <c r="W82" s="149" t="s">
        <v>189</v>
      </c>
      <c r="X82" s="79">
        <v>0</v>
      </c>
      <c r="Y82" s="82">
        <f t="shared" si="22"/>
        <v>137</v>
      </c>
      <c r="Z82" s="131"/>
      <c r="AA82" s="62"/>
      <c r="AB82" s="17"/>
      <c r="AC82" s="63"/>
      <c r="AD82" s="149"/>
      <c r="AE82" s="79"/>
      <c r="AF82" s="82"/>
      <c r="AG82" s="82">
        <v>18</v>
      </c>
      <c r="AH82" s="82">
        <v>8</v>
      </c>
      <c r="AI82" s="82">
        <v>2</v>
      </c>
      <c r="AJ82" s="82">
        <v>95</v>
      </c>
      <c r="AK82" s="157" t="s">
        <v>262</v>
      </c>
      <c r="AL82" s="82">
        <v>0</v>
      </c>
      <c r="AM82" s="82">
        <f>AH82+AJ82+AL82</f>
        <v>103</v>
      </c>
      <c r="AN82" s="82"/>
      <c r="AO82" s="82"/>
      <c r="AP82" s="82"/>
      <c r="AQ82" s="82"/>
      <c r="AR82" s="157"/>
      <c r="AS82" s="157"/>
      <c r="AT82" s="82"/>
      <c r="AU82" s="82"/>
      <c r="AV82" s="82">
        <v>15</v>
      </c>
      <c r="AW82" s="82">
        <f>BA$3+1-AV82</f>
        <v>6</v>
      </c>
      <c r="AX82" s="82">
        <v>1</v>
      </c>
      <c r="AY82" s="82">
        <f>105-AX82*5</f>
        <v>100</v>
      </c>
      <c r="AZ82" s="157" t="s">
        <v>364</v>
      </c>
      <c r="BA82" s="82">
        <v>4</v>
      </c>
      <c r="BB82" s="82">
        <f>AW82+AY82+BA82</f>
        <v>110</v>
      </c>
      <c r="BC82" s="122">
        <f t="shared" si="23"/>
        <v>4</v>
      </c>
      <c r="BD82" s="118">
        <f t="shared" si="24"/>
        <v>493</v>
      </c>
      <c r="BE82" s="26"/>
      <c r="BF82" s="26"/>
      <c r="BG82" s="26"/>
      <c r="BH82" s="25"/>
      <c r="BK82" s="44"/>
      <c r="BL82" s="2"/>
    </row>
    <row r="83" spans="2:64" ht="14.25">
      <c r="B83" s="96" t="s">
        <v>51</v>
      </c>
      <c r="C83" s="14" t="s">
        <v>12</v>
      </c>
      <c r="D83" s="15" t="s">
        <v>19</v>
      </c>
      <c r="E83" s="16">
        <v>16</v>
      </c>
      <c r="F83" s="54">
        <f t="shared" si="17"/>
        <v>55</v>
      </c>
      <c r="G83" s="17">
        <v>4</v>
      </c>
      <c r="H83" s="17">
        <f t="shared" si="18"/>
        <v>85</v>
      </c>
      <c r="I83" s="134" t="s">
        <v>84</v>
      </c>
      <c r="J83" s="79">
        <v>13</v>
      </c>
      <c r="K83" s="82">
        <f t="shared" si="19"/>
        <v>153</v>
      </c>
      <c r="L83" s="131"/>
      <c r="M83" s="54"/>
      <c r="N83" s="17"/>
      <c r="O83" s="17"/>
      <c r="P83" s="134"/>
      <c r="Q83" s="79"/>
      <c r="R83" s="82"/>
      <c r="S83" s="131"/>
      <c r="T83" s="62"/>
      <c r="U83" s="17"/>
      <c r="V83" s="63"/>
      <c r="W83" s="134"/>
      <c r="X83" s="79"/>
      <c r="Y83" s="82"/>
      <c r="Z83" s="131"/>
      <c r="AA83" s="62"/>
      <c r="AB83" s="17"/>
      <c r="AC83" s="63"/>
      <c r="AD83" s="134"/>
      <c r="AE83" s="79"/>
      <c r="AF83" s="82"/>
      <c r="AG83" s="82"/>
      <c r="AH83" s="82"/>
      <c r="AI83" s="82"/>
      <c r="AJ83" s="82"/>
      <c r="AK83" s="82"/>
      <c r="AL83" s="8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122">
        <f t="shared" si="23"/>
        <v>1</v>
      </c>
      <c r="BD83" s="118">
        <f t="shared" si="24"/>
        <v>153</v>
      </c>
      <c r="BE83" s="26"/>
      <c r="BF83" s="26"/>
      <c r="BG83" s="26"/>
      <c r="BH83" s="25"/>
      <c r="BK83" s="44"/>
      <c r="BL83" s="2"/>
    </row>
    <row r="84" spans="2:63" s="2" customFormat="1" ht="14.25">
      <c r="B84" s="191" t="s">
        <v>379</v>
      </c>
      <c r="C84" s="14" t="s">
        <v>15</v>
      </c>
      <c r="D84" s="15" t="s">
        <v>46</v>
      </c>
      <c r="E84" s="16">
        <v>9</v>
      </c>
      <c r="F84" s="54">
        <f>$J$3+1-E84</f>
        <v>62</v>
      </c>
      <c r="G84" s="17">
        <v>1</v>
      </c>
      <c r="H84" s="17">
        <f>105-(G84*5)</f>
        <v>100</v>
      </c>
      <c r="I84" s="134" t="s">
        <v>82</v>
      </c>
      <c r="J84" s="79">
        <v>52</v>
      </c>
      <c r="K84" s="82">
        <f>+F84+H84+J84</f>
        <v>214</v>
      </c>
      <c r="L84" s="131">
        <v>11</v>
      </c>
      <c r="M84" s="54">
        <v>33</v>
      </c>
      <c r="N84" s="17">
        <v>1</v>
      </c>
      <c r="O84" s="17">
        <v>100</v>
      </c>
      <c r="P84" s="134" t="s">
        <v>126</v>
      </c>
      <c r="Q84" s="79">
        <v>46</v>
      </c>
      <c r="R84" s="82">
        <f>+M84+O84+Q84</f>
        <v>179</v>
      </c>
      <c r="S84" s="131">
        <v>8</v>
      </c>
      <c r="T84" s="62">
        <f>$X$3+1-S84</f>
        <v>63</v>
      </c>
      <c r="U84" s="17">
        <v>1</v>
      </c>
      <c r="V84" s="63">
        <f>105-U84*5</f>
        <v>100</v>
      </c>
      <c r="W84" s="149" t="s">
        <v>192</v>
      </c>
      <c r="X84" s="79">
        <v>55</v>
      </c>
      <c r="Y84" s="82">
        <f>T84+V84+X84</f>
        <v>218</v>
      </c>
      <c r="Z84" s="131">
        <v>3</v>
      </c>
      <c r="AA84" s="62">
        <f>$AE$3+1-Z84</f>
        <v>16</v>
      </c>
      <c r="AB84" s="17">
        <v>1</v>
      </c>
      <c r="AC84" s="63">
        <f>105-AB84*5</f>
        <v>100</v>
      </c>
      <c r="AD84" s="134" t="s">
        <v>200</v>
      </c>
      <c r="AE84" s="79">
        <v>58</v>
      </c>
      <c r="AF84" s="82">
        <f>AA84+AC84+AE84</f>
        <v>174</v>
      </c>
      <c r="AG84" s="82">
        <v>7</v>
      </c>
      <c r="AH84" s="82">
        <v>19</v>
      </c>
      <c r="AI84" s="82">
        <v>1</v>
      </c>
      <c r="AJ84" s="82">
        <v>100</v>
      </c>
      <c r="AK84" s="157" t="s">
        <v>261</v>
      </c>
      <c r="AL84" s="82">
        <v>58</v>
      </c>
      <c r="AM84" s="82">
        <f>AH84+AJ84+AL84</f>
        <v>177</v>
      </c>
      <c r="AN84" s="82">
        <v>4</v>
      </c>
      <c r="AO84" s="82">
        <f>21-AN84</f>
        <v>17</v>
      </c>
      <c r="AP84" s="82">
        <v>1</v>
      </c>
      <c r="AQ84" s="82">
        <v>100</v>
      </c>
      <c r="AR84" s="157" t="s">
        <v>309</v>
      </c>
      <c r="AS84" s="157"/>
      <c r="AT84" s="82">
        <v>67</v>
      </c>
      <c r="AU84" s="82">
        <f>AO84+AQ84+AT84</f>
        <v>184</v>
      </c>
      <c r="AV84" s="82">
        <v>5</v>
      </c>
      <c r="AW84" s="82">
        <f>BA$3+1-AV84</f>
        <v>16</v>
      </c>
      <c r="AX84" s="82">
        <v>1</v>
      </c>
      <c r="AY84" s="82">
        <f>105-AX84*5</f>
        <v>100</v>
      </c>
      <c r="AZ84" s="157" t="s">
        <v>343</v>
      </c>
      <c r="BA84" s="82">
        <v>67</v>
      </c>
      <c r="BB84" s="82">
        <f>AW84+AY84+BA84</f>
        <v>183</v>
      </c>
      <c r="BC84" s="122">
        <f>COUNT(K84,R84,Y84,AF84,AM84,AU84,AV84)</f>
        <v>7</v>
      </c>
      <c r="BD84" s="118">
        <f>K84+R84+Y84+AF84+AM84+AU84+BB84</f>
        <v>1329</v>
      </c>
      <c r="BE84" s="26"/>
      <c r="BF84" s="26"/>
      <c r="BG84" s="26"/>
      <c r="BK84" s="44"/>
    </row>
    <row r="85" spans="2:63" s="2" customFormat="1" ht="14.25">
      <c r="B85" s="96" t="s">
        <v>368</v>
      </c>
      <c r="C85" s="14" t="s">
        <v>15</v>
      </c>
      <c r="D85" s="15" t="s">
        <v>19</v>
      </c>
      <c r="E85" s="16">
        <v>5</v>
      </c>
      <c r="F85" s="54">
        <v>66</v>
      </c>
      <c r="G85" s="17">
        <v>1</v>
      </c>
      <c r="H85" s="17">
        <v>100</v>
      </c>
      <c r="I85" s="149" t="s">
        <v>374</v>
      </c>
      <c r="J85" s="79">
        <v>61</v>
      </c>
      <c r="K85" s="82">
        <v>227</v>
      </c>
      <c r="L85" s="131">
        <v>9</v>
      </c>
      <c r="M85" s="54">
        <v>35</v>
      </c>
      <c r="N85" s="17">
        <v>2</v>
      </c>
      <c r="O85" s="17">
        <v>95</v>
      </c>
      <c r="P85" s="149" t="s">
        <v>375</v>
      </c>
      <c r="Q85" s="79">
        <v>49</v>
      </c>
      <c r="R85" s="82">
        <f>+M85+O85+Q85</f>
        <v>179</v>
      </c>
      <c r="S85" s="131">
        <v>8</v>
      </c>
      <c r="T85" s="62">
        <v>85</v>
      </c>
      <c r="U85" s="17">
        <v>3</v>
      </c>
      <c r="V85" s="63">
        <f>105-U85*5</f>
        <v>90</v>
      </c>
      <c r="W85" s="149" t="s">
        <v>376</v>
      </c>
      <c r="X85" s="79">
        <v>55</v>
      </c>
      <c r="Y85" s="82">
        <v>210</v>
      </c>
      <c r="Z85" s="131">
        <v>4</v>
      </c>
      <c r="AA85" s="62">
        <v>15</v>
      </c>
      <c r="AB85" s="17">
        <v>1</v>
      </c>
      <c r="AC85" s="63">
        <v>100</v>
      </c>
      <c r="AD85" s="149" t="s">
        <v>377</v>
      </c>
      <c r="AE85" s="79">
        <v>55</v>
      </c>
      <c r="AF85" s="82">
        <v>170</v>
      </c>
      <c r="AG85" s="82">
        <v>9</v>
      </c>
      <c r="AH85" s="82">
        <v>17</v>
      </c>
      <c r="AI85" s="82">
        <v>2</v>
      </c>
      <c r="AJ85" s="82">
        <v>100</v>
      </c>
      <c r="AK85" s="157" t="s">
        <v>307</v>
      </c>
      <c r="AL85" s="82">
        <v>52</v>
      </c>
      <c r="AM85" s="82">
        <f>AH85+AJ85+AL85</f>
        <v>169</v>
      </c>
      <c r="AN85" s="82">
        <v>7</v>
      </c>
      <c r="AO85" s="82">
        <f>21-AN85</f>
        <v>14</v>
      </c>
      <c r="AP85" s="82">
        <v>2</v>
      </c>
      <c r="AQ85" s="82">
        <v>95</v>
      </c>
      <c r="AR85" s="157" t="s">
        <v>378</v>
      </c>
      <c r="AS85" s="157"/>
      <c r="AT85" s="82">
        <v>52</v>
      </c>
      <c r="AU85" s="82">
        <f>AO85+AQ85+AT85</f>
        <v>161</v>
      </c>
      <c r="AV85" s="82">
        <v>6</v>
      </c>
      <c r="AW85" s="82">
        <f>BA$3+1-AV85</f>
        <v>15</v>
      </c>
      <c r="AX85" s="82">
        <v>1</v>
      </c>
      <c r="AY85" s="82">
        <f>105-AX85*5</f>
        <v>100</v>
      </c>
      <c r="AZ85" s="157" t="s">
        <v>369</v>
      </c>
      <c r="BA85" s="82">
        <v>61</v>
      </c>
      <c r="BB85" s="82">
        <f>AW85+AY85+BA85</f>
        <v>176</v>
      </c>
      <c r="BC85" s="122">
        <f>COUNT(K85,R85,Y85,AF85,AM85,AU85,AV85)</f>
        <v>7</v>
      </c>
      <c r="BD85" s="118">
        <f>K85+R85+Y85+AF85+AM85+AU85+BB85</f>
        <v>1292</v>
      </c>
      <c r="BE85" s="26"/>
      <c r="BF85" s="26"/>
      <c r="BG85" s="26"/>
      <c r="BK85" s="44"/>
    </row>
    <row r="86" spans="2:63" s="2" customFormat="1" ht="14.25">
      <c r="B86" s="96" t="s">
        <v>52</v>
      </c>
      <c r="C86" s="14" t="s">
        <v>15</v>
      </c>
      <c r="D86" s="15" t="s">
        <v>19</v>
      </c>
      <c r="E86" s="16">
        <v>17</v>
      </c>
      <c r="F86" s="54">
        <f>$J$3+1-E86</f>
        <v>54</v>
      </c>
      <c r="G86" s="17">
        <v>2</v>
      </c>
      <c r="H86" s="17">
        <f>105-(G86*5)</f>
        <v>95</v>
      </c>
      <c r="I86" s="134" t="s">
        <v>85</v>
      </c>
      <c r="J86" s="79">
        <v>34</v>
      </c>
      <c r="K86" s="82">
        <f>+F86+H86+J86</f>
        <v>183</v>
      </c>
      <c r="L86" s="131">
        <v>13</v>
      </c>
      <c r="M86" s="54">
        <v>31</v>
      </c>
      <c r="N86" s="17">
        <v>3</v>
      </c>
      <c r="O86" s="17">
        <v>90</v>
      </c>
      <c r="P86" s="134" t="s">
        <v>128</v>
      </c>
      <c r="Q86" s="79">
        <v>34</v>
      </c>
      <c r="R86" s="82">
        <f>+M86+O86+Q86</f>
        <v>155</v>
      </c>
      <c r="S86" s="131">
        <v>19</v>
      </c>
      <c r="T86" s="62">
        <f>$X$3+1-S86</f>
        <v>52</v>
      </c>
      <c r="U86" s="17">
        <v>7</v>
      </c>
      <c r="V86" s="63">
        <f>105-U86*5</f>
        <v>70</v>
      </c>
      <c r="W86" s="149" t="s">
        <v>193</v>
      </c>
      <c r="X86" s="79">
        <v>28</v>
      </c>
      <c r="Y86" s="82">
        <f>T86+V86+X86</f>
        <v>150</v>
      </c>
      <c r="Z86" s="131">
        <v>7</v>
      </c>
      <c r="AA86" s="62">
        <f>$AE$3+1-Z86</f>
        <v>12</v>
      </c>
      <c r="AB86" s="17">
        <v>2</v>
      </c>
      <c r="AC86" s="63">
        <f>105-AB86*5</f>
        <v>95</v>
      </c>
      <c r="AD86" s="134" t="s">
        <v>201</v>
      </c>
      <c r="AE86" s="79">
        <v>40</v>
      </c>
      <c r="AF86" s="82">
        <f>AA86+AC86+AE86</f>
        <v>147</v>
      </c>
      <c r="AG86" s="82">
        <v>6</v>
      </c>
      <c r="AH86" s="82">
        <v>20</v>
      </c>
      <c r="AI86" s="82">
        <v>1</v>
      </c>
      <c r="AJ86" s="82">
        <v>100</v>
      </c>
      <c r="AK86" s="157" t="s">
        <v>260</v>
      </c>
      <c r="AL86" s="82">
        <v>58</v>
      </c>
      <c r="AM86" s="82">
        <f>AH86+AJ86+AL86</f>
        <v>178</v>
      </c>
      <c r="AN86" s="82">
        <v>2</v>
      </c>
      <c r="AO86" s="82">
        <f>21-AN86</f>
        <v>19</v>
      </c>
      <c r="AP86" s="82">
        <v>1</v>
      </c>
      <c r="AQ86" s="82">
        <v>100</v>
      </c>
      <c r="AR86" s="157" t="s">
        <v>310</v>
      </c>
      <c r="AS86" s="157"/>
      <c r="AT86" s="82">
        <v>73</v>
      </c>
      <c r="AU86" s="82">
        <f>AO86+AQ86+AT86</f>
        <v>192</v>
      </c>
      <c r="AV86" s="82">
        <v>3</v>
      </c>
      <c r="AW86" s="82">
        <f>BA$3+1-AV86</f>
        <v>18</v>
      </c>
      <c r="AX86" s="82">
        <v>1</v>
      </c>
      <c r="AY86" s="82">
        <f>105-AX86*5</f>
        <v>100</v>
      </c>
      <c r="AZ86" s="157" t="s">
        <v>366</v>
      </c>
      <c r="BA86" s="82">
        <v>76</v>
      </c>
      <c r="BB86" s="82">
        <f>AW86+AY86+BA86</f>
        <v>194</v>
      </c>
      <c r="BC86" s="122">
        <f>COUNT(K86,R86,Y86,AF86,AM86,AU86,AV86)</f>
        <v>7</v>
      </c>
      <c r="BD86" s="118">
        <f>K86+R86+Y86+AF86+AM86+AU86+BB86</f>
        <v>1199</v>
      </c>
      <c r="BE86" s="26"/>
      <c r="BF86" s="26"/>
      <c r="BG86" s="26"/>
      <c r="BK86" s="44"/>
    </row>
    <row r="87" spans="2:63" s="2" customFormat="1" ht="14.25">
      <c r="B87" s="96" t="s">
        <v>62</v>
      </c>
      <c r="C87" s="14" t="s">
        <v>15</v>
      </c>
      <c r="D87" s="15" t="s">
        <v>19</v>
      </c>
      <c r="E87" s="16">
        <v>28</v>
      </c>
      <c r="F87" s="54">
        <f>$J$3+1-E87</f>
        <v>43</v>
      </c>
      <c r="G87" s="17">
        <v>4</v>
      </c>
      <c r="H87" s="17">
        <f>105-(G87*5)</f>
        <v>85</v>
      </c>
      <c r="I87" s="134" t="s">
        <v>87</v>
      </c>
      <c r="J87" s="79">
        <v>16</v>
      </c>
      <c r="K87" s="82">
        <f>+F87+H87+J87</f>
        <v>144</v>
      </c>
      <c r="L87" s="131">
        <v>21</v>
      </c>
      <c r="M87" s="54">
        <v>23</v>
      </c>
      <c r="N87" s="17">
        <v>7</v>
      </c>
      <c r="O87" s="17">
        <v>70</v>
      </c>
      <c r="P87" s="134" t="s">
        <v>122</v>
      </c>
      <c r="Q87" s="79">
        <v>16</v>
      </c>
      <c r="R87" s="82">
        <f>+M87+O87+Q87</f>
        <v>109</v>
      </c>
      <c r="S87" s="131">
        <v>17</v>
      </c>
      <c r="T87" s="62">
        <f>$X$3+1-S87</f>
        <v>54</v>
      </c>
      <c r="U87" s="17">
        <v>6</v>
      </c>
      <c r="V87" s="63">
        <f>105-U87*5</f>
        <v>75</v>
      </c>
      <c r="W87" s="149" t="s">
        <v>230</v>
      </c>
      <c r="X87" s="79">
        <v>28</v>
      </c>
      <c r="Y87" s="82">
        <f>T87+V87+X87</f>
        <v>157</v>
      </c>
      <c r="Z87" s="131">
        <v>12</v>
      </c>
      <c r="AA87" s="62">
        <f>$AE$3+1-Z87</f>
        <v>7</v>
      </c>
      <c r="AB87" s="17">
        <v>5</v>
      </c>
      <c r="AC87" s="63">
        <f>105-AB87*5</f>
        <v>80</v>
      </c>
      <c r="AD87" s="134" t="s">
        <v>203</v>
      </c>
      <c r="AE87" s="79">
        <v>10</v>
      </c>
      <c r="AF87" s="82">
        <f>AA87+AC87+AE87</f>
        <v>97</v>
      </c>
      <c r="AG87" s="82"/>
      <c r="AH87" s="82"/>
      <c r="AI87" s="82"/>
      <c r="AJ87" s="82"/>
      <c r="AK87" s="82"/>
      <c r="AL87" s="8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  <c r="BB87" s="82"/>
      <c r="BC87" s="122">
        <f>COUNT(K87,R87,Y87,AF87,AM87,AU87,AV87)</f>
        <v>4</v>
      </c>
      <c r="BD87" s="118">
        <f>K87+R87+Y87+AF87+AM87+AU87+BB87</f>
        <v>507</v>
      </c>
      <c r="BE87" s="26"/>
      <c r="BF87" s="26"/>
      <c r="BG87" s="26"/>
      <c r="BK87" s="44"/>
    </row>
    <row r="88" spans="2:63" s="2" customFormat="1" ht="14.25">
      <c r="B88" s="96" t="s">
        <v>22</v>
      </c>
      <c r="C88" s="14" t="s">
        <v>15</v>
      </c>
      <c r="D88" s="15" t="s">
        <v>63</v>
      </c>
      <c r="E88" s="16">
        <v>68</v>
      </c>
      <c r="F88" s="54">
        <f>$J$3+1-E88</f>
        <v>3</v>
      </c>
      <c r="G88" s="17">
        <v>4</v>
      </c>
      <c r="H88" s="17">
        <f>105-(G88*5)</f>
        <v>85</v>
      </c>
      <c r="I88" s="134" t="s">
        <v>89</v>
      </c>
      <c r="J88" s="79">
        <v>0</v>
      </c>
      <c r="K88" s="82">
        <f>+F88+H88+J88</f>
        <v>88</v>
      </c>
      <c r="L88" s="131">
        <v>26</v>
      </c>
      <c r="M88" s="54">
        <v>18</v>
      </c>
      <c r="N88" s="17">
        <v>1</v>
      </c>
      <c r="O88" s="17">
        <v>100</v>
      </c>
      <c r="P88" s="134" t="s">
        <v>124</v>
      </c>
      <c r="Q88" s="79">
        <v>0</v>
      </c>
      <c r="R88" s="82">
        <f>+M88+O88+Q88</f>
        <v>118</v>
      </c>
      <c r="S88" s="131">
        <v>65</v>
      </c>
      <c r="T88" s="62">
        <f>$X$3+1-S88</f>
        <v>6</v>
      </c>
      <c r="U88" s="17">
        <v>2</v>
      </c>
      <c r="V88" s="63">
        <f>105-U88*5</f>
        <v>95</v>
      </c>
      <c r="W88" s="149" t="s">
        <v>190</v>
      </c>
      <c r="X88" s="79">
        <v>0</v>
      </c>
      <c r="Y88" s="82">
        <f>T88+V88+X88</f>
        <v>101</v>
      </c>
      <c r="Z88" s="131">
        <v>16</v>
      </c>
      <c r="AA88" s="62">
        <f>$AE$3+1-Z88</f>
        <v>3</v>
      </c>
      <c r="AB88" s="17">
        <v>1</v>
      </c>
      <c r="AC88" s="63">
        <f>105-AB88*5</f>
        <v>100</v>
      </c>
      <c r="AD88" s="134" t="s">
        <v>204</v>
      </c>
      <c r="AE88" s="79">
        <v>0</v>
      </c>
      <c r="AF88" s="82">
        <f>AA88+AC88+AE88</f>
        <v>103</v>
      </c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122">
        <f>COUNT(K88,R88,Y88,AF88,AM88,AU88,AV88)</f>
        <v>4</v>
      </c>
      <c r="BD88" s="118">
        <f>K88+R88+Y88+AF88+AM88+AU88+BB88</f>
        <v>410</v>
      </c>
      <c r="BE88" s="26"/>
      <c r="BF88" s="26"/>
      <c r="BG88" s="26"/>
      <c r="BK88" s="44"/>
    </row>
    <row r="89" spans="2:63" s="2" customFormat="1" ht="14.25">
      <c r="B89" s="96" t="s">
        <v>119</v>
      </c>
      <c r="C89" s="14" t="s">
        <v>15</v>
      </c>
      <c r="D89" s="15" t="s">
        <v>46</v>
      </c>
      <c r="E89" s="16"/>
      <c r="F89" s="54"/>
      <c r="G89" s="17"/>
      <c r="H89" s="17"/>
      <c r="I89" s="134"/>
      <c r="J89" s="79"/>
      <c r="K89" s="82"/>
      <c r="L89" s="131">
        <v>32</v>
      </c>
      <c r="M89" s="54">
        <v>12</v>
      </c>
      <c r="N89" s="17">
        <v>4</v>
      </c>
      <c r="O89" s="17">
        <v>85</v>
      </c>
      <c r="P89" s="134" t="s">
        <v>121</v>
      </c>
      <c r="Q89" s="79">
        <v>0</v>
      </c>
      <c r="R89" s="82">
        <f>+M89+O89+Q89</f>
        <v>97</v>
      </c>
      <c r="S89" s="131">
        <v>68</v>
      </c>
      <c r="T89" s="62">
        <f>$X$3+1-S89</f>
        <v>3</v>
      </c>
      <c r="U89" s="17">
        <v>7</v>
      </c>
      <c r="V89" s="63">
        <f>105-U89*5</f>
        <v>70</v>
      </c>
      <c r="W89" s="149" t="s">
        <v>185</v>
      </c>
      <c r="X89" s="79">
        <v>0</v>
      </c>
      <c r="Y89" s="82">
        <f>T89+V89+X89</f>
        <v>73</v>
      </c>
      <c r="Z89" s="131"/>
      <c r="AA89" s="62"/>
      <c r="AB89" s="17"/>
      <c r="AC89" s="63"/>
      <c r="AD89" s="149"/>
      <c r="AE89" s="79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82"/>
      <c r="AR89" s="82"/>
      <c r="AS89" s="82"/>
      <c r="AT89" s="82"/>
      <c r="AU89" s="82"/>
      <c r="AV89" s="82">
        <v>17</v>
      </c>
      <c r="AW89" s="82">
        <f>BA$3+1-AV89</f>
        <v>4</v>
      </c>
      <c r="AX89" s="82">
        <v>3</v>
      </c>
      <c r="AY89" s="82">
        <f>105-AX89*5</f>
        <v>90</v>
      </c>
      <c r="AZ89" s="157" t="s">
        <v>362</v>
      </c>
      <c r="BA89" s="82">
        <v>4</v>
      </c>
      <c r="BB89" s="82">
        <f>AW89+AY89+BA89</f>
        <v>98</v>
      </c>
      <c r="BC89" s="122">
        <f>COUNT(K89,R89,Y89,AF89,AM89,AU89,AV89)</f>
        <v>3</v>
      </c>
      <c r="BD89" s="118">
        <f>K89+R89+Y89+AF89+AM89+AU89+BB89</f>
        <v>268</v>
      </c>
      <c r="BE89" s="26"/>
      <c r="BF89" s="26"/>
      <c r="BG89" s="26"/>
      <c r="BK89" s="44"/>
    </row>
    <row r="90" spans="2:63" s="2" customFormat="1" ht="15" thickBot="1">
      <c r="B90" s="98" t="s">
        <v>38</v>
      </c>
      <c r="C90" s="99" t="s">
        <v>15</v>
      </c>
      <c r="D90" s="100" t="s">
        <v>46</v>
      </c>
      <c r="E90" s="101"/>
      <c r="F90" s="102"/>
      <c r="G90" s="103"/>
      <c r="H90" s="103"/>
      <c r="I90" s="140"/>
      <c r="J90" s="104"/>
      <c r="K90" s="83"/>
      <c r="L90" s="139"/>
      <c r="M90" s="102"/>
      <c r="N90" s="103"/>
      <c r="O90" s="103"/>
      <c r="P90" s="140"/>
      <c r="Q90" s="104"/>
      <c r="R90" s="83"/>
      <c r="S90" s="139"/>
      <c r="T90" s="184"/>
      <c r="U90" s="103"/>
      <c r="V90" s="103"/>
      <c r="W90" s="185"/>
      <c r="X90" s="104"/>
      <c r="Y90" s="144"/>
      <c r="Z90" s="139"/>
      <c r="AA90" s="184"/>
      <c r="AB90" s="103"/>
      <c r="AC90" s="103"/>
      <c r="AD90" s="140"/>
      <c r="AE90" s="104"/>
      <c r="AF90" s="144"/>
      <c r="AG90" s="144"/>
      <c r="AH90" s="144"/>
      <c r="AI90" s="144"/>
      <c r="AJ90" s="144"/>
      <c r="AK90" s="161"/>
      <c r="AL90" s="144"/>
      <c r="AM90" s="144"/>
      <c r="AN90" s="144"/>
      <c r="AO90" s="144"/>
      <c r="AP90" s="144"/>
      <c r="AQ90" s="144"/>
      <c r="AR90" s="161"/>
      <c r="AS90" s="161"/>
      <c r="AT90" s="144"/>
      <c r="AU90" s="144"/>
      <c r="AV90" s="144">
        <v>14</v>
      </c>
      <c r="AW90" s="144">
        <f>BA$3+1-AV90</f>
        <v>7</v>
      </c>
      <c r="AX90" s="144">
        <v>2</v>
      </c>
      <c r="AY90" s="144">
        <f>105-AX90*5</f>
        <v>95</v>
      </c>
      <c r="AZ90" s="161" t="s">
        <v>367</v>
      </c>
      <c r="BA90" s="144">
        <v>31</v>
      </c>
      <c r="BB90" s="144">
        <f>AW90+AY90+BA90</f>
        <v>133</v>
      </c>
      <c r="BC90" s="142">
        <f>COUNT(K90,R90,Y90,AF90,AM90,AU90,AV90)</f>
        <v>1</v>
      </c>
      <c r="BD90" s="121">
        <f>K90+R90+Y90+AF90+AM90+AU90+BB90</f>
        <v>133</v>
      </c>
      <c r="BE90" s="26"/>
      <c r="BF90" s="26"/>
      <c r="BG90" s="26"/>
      <c r="BK90" s="44"/>
    </row>
    <row r="91" spans="2:60" ht="14.25">
      <c r="B91" s="87" t="s">
        <v>289</v>
      </c>
      <c r="C91" s="88"/>
      <c r="D91" s="89"/>
      <c r="E91" s="90"/>
      <c r="F91" s="90"/>
      <c r="G91" s="90"/>
      <c r="H91" s="90"/>
      <c r="I91" s="91"/>
      <c r="J91" s="86"/>
      <c r="K91" s="86"/>
      <c r="L91" s="90"/>
      <c r="M91" s="90"/>
      <c r="N91" s="90"/>
      <c r="O91" s="90"/>
      <c r="P91" s="91"/>
      <c r="Q91" s="86"/>
      <c r="R91" s="86"/>
      <c r="S91" s="90"/>
      <c r="T91" s="90"/>
      <c r="U91" s="90"/>
      <c r="V91" s="90"/>
      <c r="W91" s="91"/>
      <c r="X91" s="86"/>
      <c r="Y91" s="86"/>
      <c r="Z91" s="90"/>
      <c r="AA91" s="90"/>
      <c r="AB91" s="90"/>
      <c r="AC91" s="90"/>
      <c r="AD91" s="91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6"/>
      <c r="AY91" s="86"/>
      <c r="AZ91" s="86"/>
      <c r="BA91" s="86"/>
      <c r="BB91" s="86"/>
      <c r="BC91" s="19"/>
      <c r="BD91" s="92"/>
      <c r="BE91" s="92"/>
      <c r="BF91" s="32"/>
      <c r="BG91" s="32"/>
      <c r="BH91" s="32"/>
    </row>
    <row r="92" spans="2:60" s="33" customFormat="1" ht="14.25">
      <c r="B92" s="18"/>
      <c r="D92" s="34"/>
      <c r="E92" s="20"/>
      <c r="F92" s="20"/>
      <c r="G92" s="35"/>
      <c r="H92" s="35"/>
      <c r="I92" s="36"/>
      <c r="J92" s="37"/>
      <c r="K92" s="37"/>
      <c r="L92" s="20"/>
      <c r="M92" s="20"/>
      <c r="N92" s="35"/>
      <c r="O92" s="35"/>
      <c r="P92" s="36"/>
      <c r="Q92" s="37"/>
      <c r="R92" s="37"/>
      <c r="S92" s="20"/>
      <c r="T92" s="20"/>
      <c r="U92" s="35"/>
      <c r="V92" s="35"/>
      <c r="W92" s="36"/>
      <c r="X92" s="37"/>
      <c r="Y92" s="37"/>
      <c r="Z92" s="20"/>
      <c r="AA92" s="20"/>
      <c r="AB92" s="35"/>
      <c r="AC92" s="35"/>
      <c r="AD92" s="36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19"/>
      <c r="BD92" s="38"/>
      <c r="BE92" s="38"/>
      <c r="BF92" s="39"/>
      <c r="BG92" s="39"/>
      <c r="BH92" s="39"/>
    </row>
    <row r="93" spans="2:60" s="33" customFormat="1" ht="14.25">
      <c r="B93" s="20"/>
      <c r="C93" s="21"/>
      <c r="D93" s="34"/>
      <c r="E93" s="20"/>
      <c r="F93" s="20"/>
      <c r="G93" s="35"/>
      <c r="H93" s="35"/>
      <c r="I93" s="36"/>
      <c r="J93" s="37"/>
      <c r="K93" s="37"/>
      <c r="L93" s="20"/>
      <c r="M93" s="20"/>
      <c r="N93" s="35"/>
      <c r="O93" s="35"/>
      <c r="P93" s="36"/>
      <c r="Q93" s="37"/>
      <c r="R93" s="37"/>
      <c r="S93" s="20"/>
      <c r="T93" s="20"/>
      <c r="U93" s="35"/>
      <c r="V93" s="35"/>
      <c r="W93" s="36"/>
      <c r="X93" s="37"/>
      <c r="Y93" s="37"/>
      <c r="Z93" s="20"/>
      <c r="AA93" s="20"/>
      <c r="AB93" s="35"/>
      <c r="AC93" s="35"/>
      <c r="AD93" s="36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19"/>
      <c r="BD93" s="38"/>
      <c r="BE93" s="38"/>
      <c r="BF93" s="39"/>
      <c r="BG93" s="39"/>
      <c r="BH93" s="39"/>
    </row>
    <row r="94" spans="2:60" s="33" customFormat="1" ht="12.75">
      <c r="B94" s="35"/>
      <c r="C94" s="22"/>
      <c r="D94" s="20"/>
      <c r="E94" s="20"/>
      <c r="F94" s="20"/>
      <c r="G94" s="23"/>
      <c r="H94" s="23"/>
      <c r="I94" s="34"/>
      <c r="J94" s="37"/>
      <c r="K94" s="37"/>
      <c r="L94" s="20"/>
      <c r="M94" s="20"/>
      <c r="N94" s="23"/>
      <c r="O94" s="23"/>
      <c r="P94" s="34"/>
      <c r="Q94" s="37"/>
      <c r="R94" s="37"/>
      <c r="S94" s="20"/>
      <c r="T94" s="20"/>
      <c r="U94" s="23"/>
      <c r="V94" s="23"/>
      <c r="W94" s="34"/>
      <c r="X94" s="37"/>
      <c r="Y94" s="37"/>
      <c r="Z94" s="20"/>
      <c r="AA94" s="20"/>
      <c r="AB94" s="23"/>
      <c r="AC94" s="23"/>
      <c r="AD94" s="34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40"/>
      <c r="BD94" s="38"/>
      <c r="BE94" s="38"/>
      <c r="BF94" s="39"/>
      <c r="BG94" s="39"/>
      <c r="BH94" s="39"/>
    </row>
    <row r="95" spans="2:60" s="33" customFormat="1" ht="12.75">
      <c r="B95" s="35"/>
      <c r="C95" s="22"/>
      <c r="D95" s="20"/>
      <c r="E95" s="20"/>
      <c r="F95" s="20"/>
      <c r="G95" s="23"/>
      <c r="H95" s="23"/>
      <c r="I95" s="34"/>
      <c r="J95" s="37"/>
      <c r="K95" s="37"/>
      <c r="L95" s="20"/>
      <c r="M95" s="20"/>
      <c r="N95" s="23"/>
      <c r="O95" s="23"/>
      <c r="P95" s="34"/>
      <c r="Q95" s="37"/>
      <c r="R95" s="37"/>
      <c r="S95" s="20"/>
      <c r="T95" s="20"/>
      <c r="U95" s="23"/>
      <c r="V95" s="23"/>
      <c r="W95" s="34"/>
      <c r="X95" s="37"/>
      <c r="Y95" s="37"/>
      <c r="Z95" s="20"/>
      <c r="AA95" s="20"/>
      <c r="AB95" s="23"/>
      <c r="AC95" s="23"/>
      <c r="AD95" s="34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40"/>
      <c r="BD95" s="38"/>
      <c r="BE95" s="38"/>
      <c r="BF95" s="39"/>
      <c r="BG95" s="39"/>
      <c r="BH95" s="39"/>
    </row>
    <row r="96" spans="2:60" s="33" customFormat="1" ht="14.25">
      <c r="B96" s="20"/>
      <c r="C96" s="21"/>
      <c r="D96" s="34"/>
      <c r="E96" s="20"/>
      <c r="F96" s="20"/>
      <c r="G96" s="20"/>
      <c r="H96" s="20"/>
      <c r="I96" s="41"/>
      <c r="J96" s="22"/>
      <c r="K96" s="22"/>
      <c r="L96" s="20"/>
      <c r="M96" s="20"/>
      <c r="N96" s="20"/>
      <c r="O96" s="20"/>
      <c r="P96" s="41"/>
      <c r="Q96" s="22"/>
      <c r="R96" s="22"/>
      <c r="S96" s="20"/>
      <c r="T96" s="20"/>
      <c r="U96" s="20"/>
      <c r="V96" s="20"/>
      <c r="W96" s="41"/>
      <c r="X96" s="22"/>
      <c r="Y96" s="22"/>
      <c r="Z96" s="20"/>
      <c r="AA96" s="20"/>
      <c r="AB96" s="20"/>
      <c r="AC96" s="20"/>
      <c r="AD96" s="41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19"/>
      <c r="BD96" s="38"/>
      <c r="BE96" s="38"/>
      <c r="BF96" s="39"/>
      <c r="BG96" s="39"/>
      <c r="BH96" s="39"/>
    </row>
    <row r="97" spans="2:60" s="33" customFormat="1" ht="14.25">
      <c r="B97" s="20"/>
      <c r="C97" s="21"/>
      <c r="D97" s="34"/>
      <c r="E97" s="20"/>
      <c r="F97" s="20"/>
      <c r="G97" s="20"/>
      <c r="H97" s="20"/>
      <c r="I97" s="41"/>
      <c r="J97" s="22"/>
      <c r="K97" s="22"/>
      <c r="L97" s="20"/>
      <c r="M97" s="20"/>
      <c r="N97" s="20"/>
      <c r="O97" s="20"/>
      <c r="P97" s="41"/>
      <c r="Q97" s="22"/>
      <c r="R97" s="22"/>
      <c r="S97" s="20"/>
      <c r="T97" s="20"/>
      <c r="U97" s="20"/>
      <c r="V97" s="20"/>
      <c r="W97" s="41"/>
      <c r="X97" s="22"/>
      <c r="Y97" s="22"/>
      <c r="Z97" s="20"/>
      <c r="AA97" s="20"/>
      <c r="AB97" s="20"/>
      <c r="AC97" s="20"/>
      <c r="AD97" s="41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19"/>
      <c r="BD97" s="38"/>
      <c r="BE97" s="38"/>
      <c r="BF97" s="39"/>
      <c r="BG97" s="39"/>
      <c r="BH97" s="39"/>
    </row>
    <row r="98" spans="2:60" s="33" customFormat="1" ht="14.25">
      <c r="B98" s="20"/>
      <c r="C98" s="21"/>
      <c r="D98" s="34"/>
      <c r="E98" s="20"/>
      <c r="F98" s="20"/>
      <c r="G98" s="20"/>
      <c r="H98" s="20"/>
      <c r="I98" s="41"/>
      <c r="J98" s="22"/>
      <c r="K98" s="22"/>
      <c r="L98" s="20"/>
      <c r="M98" s="20"/>
      <c r="N98" s="20"/>
      <c r="O98" s="20"/>
      <c r="P98" s="41"/>
      <c r="Q98" s="22"/>
      <c r="R98" s="22"/>
      <c r="S98" s="20"/>
      <c r="T98" s="20"/>
      <c r="U98" s="20"/>
      <c r="V98" s="20"/>
      <c r="W98" s="41"/>
      <c r="X98" s="22"/>
      <c r="Y98" s="22"/>
      <c r="Z98" s="20"/>
      <c r="AA98" s="20"/>
      <c r="AB98" s="20"/>
      <c r="AC98" s="20"/>
      <c r="AD98" s="41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19"/>
      <c r="BD98" s="38"/>
      <c r="BE98" s="38"/>
      <c r="BF98" s="39"/>
      <c r="BG98" s="39"/>
      <c r="BH98" s="39"/>
    </row>
    <row r="99" spans="2:60" s="33" customFormat="1" ht="12.75">
      <c r="B99" s="25"/>
      <c r="C99" s="25"/>
      <c r="D99" s="25"/>
      <c r="E99" s="25"/>
      <c r="F99" s="25"/>
      <c r="G99" s="25"/>
      <c r="H99" s="25"/>
      <c r="I99" s="25"/>
      <c r="J99" s="1"/>
      <c r="K99" s="1"/>
      <c r="L99" s="25"/>
      <c r="M99" s="25"/>
      <c r="N99" s="25"/>
      <c r="O99" s="25"/>
      <c r="P99" s="25"/>
      <c r="Q99" s="1"/>
      <c r="R99" s="1"/>
      <c r="S99" s="25"/>
      <c r="T99" s="25"/>
      <c r="U99" s="25"/>
      <c r="V99" s="25"/>
      <c r="W99" s="25"/>
      <c r="X99" s="1"/>
      <c r="Y99" s="1"/>
      <c r="Z99" s="25"/>
      <c r="AA99" s="25"/>
      <c r="AB99" s="25"/>
      <c r="AC99" s="25"/>
      <c r="AD99" s="25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42"/>
      <c r="BD99" s="38"/>
      <c r="BE99" s="38"/>
      <c r="BF99" s="31"/>
      <c r="BG99" s="31"/>
      <c r="BH99" s="31"/>
    </row>
    <row r="100" spans="2:60" s="2" customFormat="1" ht="12.75">
      <c r="B100" s="25"/>
      <c r="C100" s="25"/>
      <c r="D100" s="25"/>
      <c r="E100" s="25"/>
      <c r="F100" s="25"/>
      <c r="G100" s="25"/>
      <c r="H100" s="25"/>
      <c r="I100" s="25"/>
      <c r="J100" s="1"/>
      <c r="K100" s="1"/>
      <c r="L100" s="25"/>
      <c r="M100" s="25"/>
      <c r="N100" s="25"/>
      <c r="O100" s="25"/>
      <c r="P100" s="25"/>
      <c r="Q100" s="1"/>
      <c r="R100" s="1"/>
      <c r="S100" s="25"/>
      <c r="T100" s="25"/>
      <c r="U100" s="25"/>
      <c r="V100" s="25"/>
      <c r="W100" s="25"/>
      <c r="X100" s="1"/>
      <c r="Y100" s="1"/>
      <c r="Z100" s="25"/>
      <c r="AA100" s="25"/>
      <c r="AB100" s="25"/>
      <c r="AC100" s="25"/>
      <c r="AD100" s="25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42"/>
      <c r="BD100" s="38"/>
      <c r="BE100" s="38"/>
      <c r="BF100" s="31"/>
      <c r="BG100" s="31"/>
      <c r="BH100" s="31"/>
    </row>
    <row r="101" spans="2:60" s="2" customFormat="1" ht="12.75">
      <c r="B101" s="25"/>
      <c r="C101" s="25"/>
      <c r="D101" s="25"/>
      <c r="E101" s="25"/>
      <c r="F101" s="25"/>
      <c r="G101" s="25"/>
      <c r="H101" s="25"/>
      <c r="I101" s="25"/>
      <c r="J101" s="1"/>
      <c r="K101" s="1"/>
      <c r="L101" s="25"/>
      <c r="M101" s="25"/>
      <c r="N101" s="25"/>
      <c r="O101" s="25"/>
      <c r="P101" s="25"/>
      <c r="Q101" s="1"/>
      <c r="R101" s="1"/>
      <c r="S101" s="25"/>
      <c r="T101" s="25"/>
      <c r="U101" s="25"/>
      <c r="V101" s="25"/>
      <c r="W101" s="25"/>
      <c r="X101" s="1"/>
      <c r="Y101" s="1"/>
      <c r="Z101" s="25"/>
      <c r="AA101" s="25"/>
      <c r="AB101" s="25"/>
      <c r="AC101" s="25"/>
      <c r="AD101" s="25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42"/>
      <c r="BD101" s="38"/>
      <c r="BE101" s="38"/>
      <c r="BF101" s="31"/>
      <c r="BG101" s="31"/>
      <c r="BH101" s="31"/>
    </row>
    <row r="102" spans="2:60" s="2" customFormat="1" ht="12.75">
      <c r="B102" s="25"/>
      <c r="C102" s="25"/>
      <c r="D102" s="25"/>
      <c r="E102" s="25"/>
      <c r="F102" s="25"/>
      <c r="G102" s="25"/>
      <c r="H102" s="25"/>
      <c r="I102" s="25"/>
      <c r="J102" s="1"/>
      <c r="K102" s="1"/>
      <c r="L102" s="25"/>
      <c r="M102" s="25"/>
      <c r="N102" s="25"/>
      <c r="O102" s="25"/>
      <c r="P102" s="25"/>
      <c r="Q102" s="1"/>
      <c r="R102" s="1"/>
      <c r="S102" s="25"/>
      <c r="T102" s="25"/>
      <c r="U102" s="25"/>
      <c r="V102" s="25"/>
      <c r="W102" s="25"/>
      <c r="X102" s="1"/>
      <c r="Y102" s="1"/>
      <c r="Z102" s="25"/>
      <c r="AA102" s="25"/>
      <c r="AB102" s="25"/>
      <c r="AC102" s="25"/>
      <c r="AD102" s="25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42"/>
      <c r="BD102" s="38"/>
      <c r="BE102" s="38"/>
      <c r="BF102" s="31"/>
      <c r="BG102" s="31"/>
      <c r="BH102" s="31"/>
    </row>
    <row r="103" spans="2:60" s="2" customFormat="1" ht="12.75">
      <c r="B103" s="25"/>
      <c r="C103" s="25"/>
      <c r="D103" s="25"/>
      <c r="E103" s="25"/>
      <c r="F103" s="25"/>
      <c r="G103" s="25"/>
      <c r="H103" s="25"/>
      <c r="I103" s="25"/>
      <c r="J103" s="1"/>
      <c r="K103" s="1"/>
      <c r="L103" s="25"/>
      <c r="M103" s="25"/>
      <c r="N103" s="25"/>
      <c r="O103" s="25"/>
      <c r="P103" s="25"/>
      <c r="Q103" s="1"/>
      <c r="R103" s="1"/>
      <c r="S103" s="25"/>
      <c r="T103" s="25"/>
      <c r="U103" s="25"/>
      <c r="V103" s="25"/>
      <c r="W103" s="25"/>
      <c r="X103" s="1"/>
      <c r="Y103" s="1"/>
      <c r="Z103" s="25"/>
      <c r="AA103" s="25"/>
      <c r="AB103" s="25"/>
      <c r="AC103" s="25"/>
      <c r="AD103" s="25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42"/>
      <c r="BD103" s="27"/>
      <c r="BE103" s="27"/>
      <c r="BF103" s="31"/>
      <c r="BG103" s="31"/>
      <c r="BH103" s="31"/>
    </row>
    <row r="104" spans="2:60" s="2" customFormat="1" ht="12.75">
      <c r="B104" s="25"/>
      <c r="C104" s="25"/>
      <c r="D104" s="25"/>
      <c r="E104" s="25"/>
      <c r="F104" s="25"/>
      <c r="G104" s="25"/>
      <c r="H104" s="25"/>
      <c r="I104" s="25"/>
      <c r="J104" s="1"/>
      <c r="K104" s="1"/>
      <c r="L104" s="25"/>
      <c r="M104" s="25"/>
      <c r="N104" s="25"/>
      <c r="O104" s="25"/>
      <c r="P104" s="25"/>
      <c r="Q104" s="1"/>
      <c r="R104" s="1"/>
      <c r="S104" s="25"/>
      <c r="T104" s="25"/>
      <c r="U104" s="25"/>
      <c r="V104" s="25"/>
      <c r="W104" s="25"/>
      <c r="X104" s="1"/>
      <c r="Y104" s="1"/>
      <c r="Z104" s="25"/>
      <c r="AA104" s="25"/>
      <c r="AB104" s="25"/>
      <c r="AC104" s="25"/>
      <c r="AD104" s="25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42"/>
      <c r="BD104" s="27"/>
      <c r="BE104" s="27"/>
      <c r="BF104" s="31"/>
      <c r="BG104" s="31"/>
      <c r="BH104" s="31"/>
    </row>
    <row r="105" spans="2:60" s="2" customFormat="1" ht="12.75">
      <c r="B105" s="25"/>
      <c r="C105" s="25"/>
      <c r="D105" s="25"/>
      <c r="E105" s="25"/>
      <c r="F105" s="25"/>
      <c r="G105" s="25"/>
      <c r="H105" s="25"/>
      <c r="I105" s="25"/>
      <c r="J105" s="1"/>
      <c r="K105" s="1"/>
      <c r="L105" s="25"/>
      <c r="M105" s="25"/>
      <c r="N105" s="25"/>
      <c r="O105" s="25"/>
      <c r="P105" s="25"/>
      <c r="Q105" s="1"/>
      <c r="R105" s="1"/>
      <c r="S105" s="25"/>
      <c r="T105" s="25"/>
      <c r="U105" s="25"/>
      <c r="V105" s="25"/>
      <c r="W105" s="25"/>
      <c r="X105" s="1"/>
      <c r="Y105" s="1"/>
      <c r="Z105" s="25"/>
      <c r="AA105" s="25"/>
      <c r="AB105" s="25"/>
      <c r="AC105" s="25"/>
      <c r="AD105" s="25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42"/>
      <c r="BD105" s="27"/>
      <c r="BE105" s="27"/>
      <c r="BF105" s="31"/>
      <c r="BG105" s="31"/>
      <c r="BH105" s="31"/>
    </row>
    <row r="106" spans="2:60" s="2" customFormat="1" ht="12.75">
      <c r="B106" s="25"/>
      <c r="C106" s="25"/>
      <c r="D106" s="25"/>
      <c r="E106" s="25"/>
      <c r="F106" s="25"/>
      <c r="G106" s="25"/>
      <c r="H106" s="25"/>
      <c r="I106" s="25"/>
      <c r="J106" s="1"/>
      <c r="K106" s="1"/>
      <c r="L106" s="25"/>
      <c r="M106" s="25"/>
      <c r="N106" s="25"/>
      <c r="O106" s="25"/>
      <c r="P106" s="25"/>
      <c r="Q106" s="1"/>
      <c r="R106" s="1"/>
      <c r="S106" s="25"/>
      <c r="T106" s="25"/>
      <c r="U106" s="25"/>
      <c r="V106" s="25"/>
      <c r="W106" s="25"/>
      <c r="X106" s="1"/>
      <c r="Y106" s="1"/>
      <c r="Z106" s="25"/>
      <c r="AA106" s="25"/>
      <c r="AB106" s="25"/>
      <c r="AC106" s="25"/>
      <c r="AD106" s="25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42"/>
      <c r="BD106" s="27"/>
      <c r="BE106" s="27"/>
      <c r="BF106" s="31"/>
      <c r="BG106" s="31"/>
      <c r="BH106" s="31"/>
    </row>
    <row r="107" spans="2:60" s="2" customFormat="1" ht="12.75">
      <c r="B107" s="25"/>
      <c r="C107" s="25"/>
      <c r="D107" s="25"/>
      <c r="E107" s="25"/>
      <c r="F107" s="25"/>
      <c r="G107" s="25"/>
      <c r="H107" s="25"/>
      <c r="I107" s="25"/>
      <c r="J107" s="1"/>
      <c r="K107" s="1"/>
      <c r="L107" s="25"/>
      <c r="M107" s="25"/>
      <c r="N107" s="25"/>
      <c r="O107" s="25"/>
      <c r="P107" s="25"/>
      <c r="Q107" s="1"/>
      <c r="R107" s="1"/>
      <c r="S107" s="25"/>
      <c r="T107" s="25"/>
      <c r="U107" s="25"/>
      <c r="V107" s="25"/>
      <c r="W107" s="25"/>
      <c r="X107" s="1"/>
      <c r="Y107" s="1"/>
      <c r="Z107" s="25"/>
      <c r="AA107" s="25"/>
      <c r="AB107" s="25"/>
      <c r="AC107" s="25"/>
      <c r="AD107" s="25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42"/>
      <c r="BD107" s="27"/>
      <c r="BE107" s="27"/>
      <c r="BF107" s="31"/>
      <c r="BG107" s="31"/>
      <c r="BH107" s="31"/>
    </row>
    <row r="108" spans="2:60" s="2" customFormat="1" ht="12.75">
      <c r="B108" s="25"/>
      <c r="C108" s="25"/>
      <c r="D108" s="25"/>
      <c r="E108" s="25"/>
      <c r="F108" s="25"/>
      <c r="G108" s="25"/>
      <c r="H108" s="25"/>
      <c r="I108" s="25"/>
      <c r="J108" s="1"/>
      <c r="K108" s="1"/>
      <c r="L108" s="25"/>
      <c r="M108" s="25"/>
      <c r="N108" s="25"/>
      <c r="O108" s="25"/>
      <c r="P108" s="25"/>
      <c r="Q108" s="1"/>
      <c r="R108" s="1"/>
      <c r="S108" s="25"/>
      <c r="T108" s="25"/>
      <c r="U108" s="25"/>
      <c r="V108" s="25"/>
      <c r="W108" s="25"/>
      <c r="X108" s="1"/>
      <c r="Y108" s="1"/>
      <c r="Z108" s="25"/>
      <c r="AA108" s="25"/>
      <c r="AB108" s="25"/>
      <c r="AC108" s="25"/>
      <c r="AD108" s="25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42"/>
      <c r="BD108" s="27"/>
      <c r="BE108" s="27"/>
      <c r="BF108" s="31"/>
      <c r="BG108" s="31"/>
      <c r="BH108" s="31"/>
    </row>
    <row r="109" spans="2:60" s="2" customFormat="1" ht="12.75">
      <c r="B109" s="25"/>
      <c r="C109" s="25"/>
      <c r="D109" s="25"/>
      <c r="E109" s="25"/>
      <c r="F109" s="25"/>
      <c r="G109" s="25"/>
      <c r="H109" s="25"/>
      <c r="I109" s="25"/>
      <c r="J109" s="1"/>
      <c r="K109" s="1"/>
      <c r="L109" s="25"/>
      <c r="M109" s="25"/>
      <c r="N109" s="25"/>
      <c r="O109" s="25"/>
      <c r="P109" s="25"/>
      <c r="Q109" s="1"/>
      <c r="R109" s="1"/>
      <c r="S109" s="25"/>
      <c r="T109" s="25"/>
      <c r="U109" s="25"/>
      <c r="V109" s="25"/>
      <c r="W109" s="25"/>
      <c r="X109" s="1"/>
      <c r="Y109" s="1"/>
      <c r="Z109" s="25"/>
      <c r="AA109" s="25"/>
      <c r="AB109" s="25"/>
      <c r="AC109" s="25"/>
      <c r="AD109" s="25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42"/>
      <c r="BD109" s="27"/>
      <c r="BE109" s="27"/>
      <c r="BF109" s="31"/>
      <c r="BG109" s="31"/>
      <c r="BH109" s="31"/>
    </row>
    <row r="110" spans="2:60" s="2" customFormat="1" ht="12.75">
      <c r="B110" s="25"/>
      <c r="C110" s="25"/>
      <c r="D110" s="25"/>
      <c r="E110" s="25"/>
      <c r="F110" s="25"/>
      <c r="G110" s="25"/>
      <c r="H110" s="25"/>
      <c r="I110" s="25"/>
      <c r="J110" s="1"/>
      <c r="K110" s="1"/>
      <c r="L110" s="25"/>
      <c r="M110" s="25"/>
      <c r="N110" s="25"/>
      <c r="O110" s="25"/>
      <c r="P110" s="25"/>
      <c r="Q110" s="1"/>
      <c r="R110" s="1"/>
      <c r="S110" s="25"/>
      <c r="T110" s="25"/>
      <c r="U110" s="25"/>
      <c r="V110" s="25"/>
      <c r="W110" s="25"/>
      <c r="X110" s="1"/>
      <c r="Y110" s="1"/>
      <c r="Z110" s="25"/>
      <c r="AA110" s="25"/>
      <c r="AB110" s="25"/>
      <c r="AC110" s="25"/>
      <c r="AD110" s="25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42"/>
      <c r="BD110" s="27"/>
      <c r="BE110" s="27"/>
      <c r="BF110" s="31"/>
      <c r="BG110" s="31"/>
      <c r="BH110" s="31"/>
    </row>
    <row r="111" spans="2:60" s="2" customFormat="1" ht="12.75">
      <c r="B111" s="25"/>
      <c r="C111" s="25"/>
      <c r="D111" s="25"/>
      <c r="E111" s="25"/>
      <c r="F111" s="25"/>
      <c r="G111" s="25"/>
      <c r="H111" s="25"/>
      <c r="I111" s="25"/>
      <c r="J111" s="1"/>
      <c r="K111" s="1"/>
      <c r="L111" s="25"/>
      <c r="M111" s="25"/>
      <c r="N111" s="25"/>
      <c r="O111" s="25"/>
      <c r="P111" s="25"/>
      <c r="Q111" s="1"/>
      <c r="R111" s="1"/>
      <c r="S111" s="25"/>
      <c r="T111" s="25"/>
      <c r="U111" s="25"/>
      <c r="V111" s="25"/>
      <c r="W111" s="25"/>
      <c r="X111" s="1"/>
      <c r="Y111" s="1"/>
      <c r="Z111" s="25"/>
      <c r="AA111" s="25"/>
      <c r="AB111" s="25"/>
      <c r="AC111" s="25"/>
      <c r="AD111" s="25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42"/>
      <c r="BD111" s="27"/>
      <c r="BE111" s="27"/>
      <c r="BF111" s="31"/>
      <c r="BG111" s="31"/>
      <c r="BH111" s="31"/>
    </row>
    <row r="112" spans="2:60" s="2" customFormat="1" ht="12.75">
      <c r="B112" s="25"/>
      <c r="C112" s="25"/>
      <c r="D112" s="25"/>
      <c r="E112" s="25"/>
      <c r="F112" s="25"/>
      <c r="G112" s="25"/>
      <c r="H112" s="25"/>
      <c r="I112" s="25"/>
      <c r="J112" s="1"/>
      <c r="K112" s="1"/>
      <c r="L112" s="25"/>
      <c r="M112" s="25"/>
      <c r="N112" s="25"/>
      <c r="O112" s="25"/>
      <c r="P112" s="25"/>
      <c r="Q112" s="1"/>
      <c r="R112" s="1"/>
      <c r="S112" s="25"/>
      <c r="T112" s="25"/>
      <c r="U112" s="25"/>
      <c r="V112" s="25"/>
      <c r="W112" s="25"/>
      <c r="X112" s="1"/>
      <c r="Y112" s="1"/>
      <c r="Z112" s="25"/>
      <c r="AA112" s="25"/>
      <c r="AB112" s="25"/>
      <c r="AC112" s="25"/>
      <c r="AD112" s="25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42"/>
      <c r="BD112" s="27"/>
      <c r="BE112" s="27"/>
      <c r="BF112" s="31"/>
      <c r="BG112" s="31"/>
      <c r="BH112" s="31"/>
    </row>
    <row r="113" spans="2:60" s="2" customFormat="1" ht="12.75">
      <c r="B113" s="25"/>
      <c r="C113" s="25"/>
      <c r="D113" s="25"/>
      <c r="E113" s="25"/>
      <c r="F113" s="25"/>
      <c r="G113" s="25"/>
      <c r="H113" s="25"/>
      <c r="I113" s="25"/>
      <c r="J113" s="1"/>
      <c r="K113" s="1"/>
      <c r="L113" s="25"/>
      <c r="M113" s="25"/>
      <c r="N113" s="25"/>
      <c r="O113" s="25"/>
      <c r="P113" s="25"/>
      <c r="Q113" s="1"/>
      <c r="R113" s="1"/>
      <c r="S113" s="25"/>
      <c r="T113" s="25"/>
      <c r="U113" s="25"/>
      <c r="V113" s="25"/>
      <c r="W113" s="25"/>
      <c r="X113" s="1"/>
      <c r="Y113" s="1"/>
      <c r="Z113" s="25"/>
      <c r="AA113" s="25"/>
      <c r="AB113" s="25"/>
      <c r="AC113" s="25"/>
      <c r="AD113" s="25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42"/>
      <c r="BD113" s="27"/>
      <c r="BE113" s="27"/>
      <c r="BF113" s="31"/>
      <c r="BG113" s="31"/>
      <c r="BH113" s="31"/>
    </row>
    <row r="114" spans="2:60" s="2" customFormat="1" ht="12.75">
      <c r="B114" s="25"/>
      <c r="C114" s="25"/>
      <c r="D114" s="25"/>
      <c r="E114" s="25"/>
      <c r="F114" s="25"/>
      <c r="G114" s="25"/>
      <c r="H114" s="25"/>
      <c r="I114" s="25"/>
      <c r="J114" s="1"/>
      <c r="K114" s="1"/>
      <c r="L114" s="25"/>
      <c r="M114" s="25"/>
      <c r="N114" s="25"/>
      <c r="O114" s="25"/>
      <c r="P114" s="25"/>
      <c r="Q114" s="1"/>
      <c r="R114" s="1"/>
      <c r="S114" s="25"/>
      <c r="T114" s="25"/>
      <c r="U114" s="25"/>
      <c r="V114" s="25"/>
      <c r="W114" s="25"/>
      <c r="X114" s="1"/>
      <c r="Y114" s="1"/>
      <c r="Z114" s="25"/>
      <c r="AA114" s="25"/>
      <c r="AB114" s="25"/>
      <c r="AC114" s="25"/>
      <c r="AD114" s="25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42"/>
      <c r="BD114" s="27"/>
      <c r="BE114" s="27"/>
      <c r="BF114" s="31"/>
      <c r="BG114" s="31"/>
      <c r="BH114" s="31"/>
    </row>
    <row r="115" spans="2:60" s="2" customFormat="1" ht="12.75">
      <c r="B115" s="25"/>
      <c r="C115" s="25"/>
      <c r="D115" s="25"/>
      <c r="E115" s="25"/>
      <c r="F115" s="25"/>
      <c r="G115" s="25"/>
      <c r="H115" s="25"/>
      <c r="I115" s="25"/>
      <c r="J115" s="1"/>
      <c r="K115" s="1"/>
      <c r="L115" s="25"/>
      <c r="M115" s="25"/>
      <c r="N115" s="25"/>
      <c r="O115" s="25"/>
      <c r="P115" s="25"/>
      <c r="Q115" s="1"/>
      <c r="R115" s="1"/>
      <c r="S115" s="25"/>
      <c r="T115" s="25"/>
      <c r="U115" s="25"/>
      <c r="V115" s="25"/>
      <c r="W115" s="25"/>
      <c r="X115" s="1"/>
      <c r="Y115" s="1"/>
      <c r="Z115" s="25"/>
      <c r="AA115" s="25"/>
      <c r="AB115" s="25"/>
      <c r="AC115" s="25"/>
      <c r="AD115" s="25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42"/>
      <c r="BD115" s="27"/>
      <c r="BE115" s="27"/>
      <c r="BF115" s="31"/>
      <c r="BG115" s="31"/>
      <c r="BH115" s="31"/>
    </row>
    <row r="116" spans="2:60" s="2" customFormat="1" ht="12.75">
      <c r="B116" s="25"/>
      <c r="C116" s="25"/>
      <c r="D116" s="25"/>
      <c r="E116" s="25"/>
      <c r="F116" s="25"/>
      <c r="G116" s="25"/>
      <c r="H116" s="25"/>
      <c r="I116" s="25"/>
      <c r="J116" s="1"/>
      <c r="K116" s="1"/>
      <c r="L116" s="25"/>
      <c r="M116" s="25"/>
      <c r="N116" s="25"/>
      <c r="O116" s="25"/>
      <c r="P116" s="25"/>
      <c r="Q116" s="1"/>
      <c r="R116" s="1"/>
      <c r="S116" s="25"/>
      <c r="T116" s="25"/>
      <c r="U116" s="25"/>
      <c r="V116" s="25"/>
      <c r="W116" s="25"/>
      <c r="X116" s="1"/>
      <c r="Y116" s="1"/>
      <c r="Z116" s="25"/>
      <c r="AA116" s="25"/>
      <c r="AB116" s="25"/>
      <c r="AC116" s="25"/>
      <c r="AD116" s="25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42"/>
      <c r="BD116" s="27"/>
      <c r="BE116" s="27"/>
      <c r="BF116" s="31"/>
      <c r="BG116" s="31"/>
      <c r="BH116" s="31"/>
    </row>
    <row r="117" spans="2:60" s="2" customFormat="1" ht="12.75">
      <c r="B117" s="25"/>
      <c r="C117" s="25"/>
      <c r="D117" s="25"/>
      <c r="E117" s="25"/>
      <c r="F117" s="25"/>
      <c r="G117" s="25"/>
      <c r="H117" s="25"/>
      <c r="I117" s="25"/>
      <c r="J117" s="1"/>
      <c r="K117" s="1"/>
      <c r="L117" s="25"/>
      <c r="M117" s="25"/>
      <c r="N117" s="25"/>
      <c r="O117" s="25"/>
      <c r="P117" s="25"/>
      <c r="Q117" s="1"/>
      <c r="R117" s="1"/>
      <c r="S117" s="25"/>
      <c r="T117" s="25"/>
      <c r="U117" s="25"/>
      <c r="V117" s="25"/>
      <c r="W117" s="25"/>
      <c r="X117" s="1"/>
      <c r="Y117" s="1"/>
      <c r="Z117" s="25"/>
      <c r="AA117" s="25"/>
      <c r="AB117" s="25"/>
      <c r="AC117" s="25"/>
      <c r="AD117" s="25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42"/>
      <c r="BD117" s="27"/>
      <c r="BE117" s="27"/>
      <c r="BF117" s="31"/>
      <c r="BG117" s="31"/>
      <c r="BH117" s="31"/>
    </row>
    <row r="118" spans="2:60" s="2" customFormat="1" ht="12.75">
      <c r="B118" s="25"/>
      <c r="C118" s="25"/>
      <c r="D118" s="25"/>
      <c r="E118" s="25"/>
      <c r="F118" s="25"/>
      <c r="G118" s="25"/>
      <c r="H118" s="25"/>
      <c r="I118" s="25"/>
      <c r="J118" s="1"/>
      <c r="K118" s="1"/>
      <c r="L118" s="25"/>
      <c r="M118" s="25"/>
      <c r="N118" s="25"/>
      <c r="O118" s="25"/>
      <c r="P118" s="25"/>
      <c r="Q118" s="1"/>
      <c r="R118" s="1"/>
      <c r="S118" s="25"/>
      <c r="T118" s="25"/>
      <c r="U118" s="25"/>
      <c r="V118" s="25"/>
      <c r="W118" s="25"/>
      <c r="X118" s="1"/>
      <c r="Y118" s="1"/>
      <c r="Z118" s="25"/>
      <c r="AA118" s="25"/>
      <c r="AB118" s="25"/>
      <c r="AC118" s="25"/>
      <c r="AD118" s="25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42"/>
      <c r="BD118" s="27"/>
      <c r="BE118" s="27"/>
      <c r="BF118" s="31"/>
      <c r="BG118" s="31"/>
      <c r="BH118" s="31"/>
    </row>
    <row r="119" spans="2:60" s="2" customFormat="1" ht="12.75">
      <c r="B119" s="25"/>
      <c r="C119" s="25"/>
      <c r="D119" s="25"/>
      <c r="E119" s="25"/>
      <c r="F119" s="25"/>
      <c r="G119" s="25"/>
      <c r="H119" s="25"/>
      <c r="I119" s="25"/>
      <c r="J119" s="1"/>
      <c r="K119" s="1"/>
      <c r="L119" s="25"/>
      <c r="M119" s="25"/>
      <c r="N119" s="25"/>
      <c r="O119" s="25"/>
      <c r="P119" s="25"/>
      <c r="Q119" s="1"/>
      <c r="R119" s="1"/>
      <c r="S119" s="25"/>
      <c r="T119" s="25"/>
      <c r="U119" s="25"/>
      <c r="V119" s="25"/>
      <c r="W119" s="25"/>
      <c r="X119" s="1"/>
      <c r="Y119" s="1"/>
      <c r="Z119" s="25"/>
      <c r="AA119" s="25"/>
      <c r="AB119" s="25"/>
      <c r="AC119" s="25"/>
      <c r="AD119" s="25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42"/>
      <c r="BD119" s="27"/>
      <c r="BE119" s="27"/>
      <c r="BF119" s="31"/>
      <c r="BG119" s="31"/>
      <c r="BH119" s="31"/>
    </row>
    <row r="120" spans="2:60" s="2" customFormat="1" ht="12.75">
      <c r="B120" s="25"/>
      <c r="C120" s="25"/>
      <c r="D120" s="25"/>
      <c r="E120" s="25"/>
      <c r="F120" s="25"/>
      <c r="G120" s="25"/>
      <c r="H120" s="25"/>
      <c r="I120" s="25"/>
      <c r="J120" s="1"/>
      <c r="K120" s="1"/>
      <c r="L120" s="25"/>
      <c r="M120" s="25"/>
      <c r="N120" s="25"/>
      <c r="O120" s="25"/>
      <c r="P120" s="25"/>
      <c r="Q120" s="1"/>
      <c r="R120" s="1"/>
      <c r="S120" s="25"/>
      <c r="T120" s="25"/>
      <c r="U120" s="25"/>
      <c r="V120" s="25"/>
      <c r="W120" s="25"/>
      <c r="X120" s="1"/>
      <c r="Y120" s="1"/>
      <c r="Z120" s="25"/>
      <c r="AA120" s="25"/>
      <c r="AB120" s="25"/>
      <c r="AC120" s="25"/>
      <c r="AD120" s="25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42"/>
      <c r="BD120" s="27"/>
      <c r="BE120" s="27"/>
      <c r="BF120" s="31"/>
      <c r="BG120" s="31"/>
      <c r="BH120" s="31"/>
    </row>
    <row r="121" spans="2:60" s="2" customFormat="1" ht="12.75">
      <c r="B121" s="25"/>
      <c r="C121" s="25"/>
      <c r="D121" s="25"/>
      <c r="E121" s="25"/>
      <c r="F121" s="25"/>
      <c r="G121" s="25"/>
      <c r="H121" s="25"/>
      <c r="I121" s="25"/>
      <c r="J121" s="1"/>
      <c r="K121" s="1"/>
      <c r="L121" s="25"/>
      <c r="M121" s="25"/>
      <c r="N121" s="25"/>
      <c r="O121" s="25"/>
      <c r="P121" s="25"/>
      <c r="Q121" s="1"/>
      <c r="R121" s="1"/>
      <c r="S121" s="25"/>
      <c r="T121" s="25"/>
      <c r="U121" s="25"/>
      <c r="V121" s="25"/>
      <c r="W121" s="25"/>
      <c r="X121" s="1"/>
      <c r="Y121" s="1"/>
      <c r="Z121" s="25"/>
      <c r="AA121" s="25"/>
      <c r="AB121" s="25"/>
      <c r="AC121" s="25"/>
      <c r="AD121" s="25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42"/>
      <c r="BD121" s="27"/>
      <c r="BE121" s="27"/>
      <c r="BF121" s="31"/>
      <c r="BG121" s="31"/>
      <c r="BH121" s="31"/>
    </row>
    <row r="122" spans="2:60" s="2" customFormat="1" ht="12.75">
      <c r="B122" s="25"/>
      <c r="C122" s="25"/>
      <c r="D122" s="25"/>
      <c r="E122" s="25"/>
      <c r="F122" s="25"/>
      <c r="G122" s="25"/>
      <c r="H122" s="25"/>
      <c r="I122" s="25"/>
      <c r="J122" s="1"/>
      <c r="K122" s="1"/>
      <c r="L122" s="25"/>
      <c r="M122" s="25"/>
      <c r="N122" s="25"/>
      <c r="O122" s="25"/>
      <c r="P122" s="25"/>
      <c r="Q122" s="1"/>
      <c r="R122" s="1"/>
      <c r="S122" s="25"/>
      <c r="T122" s="25"/>
      <c r="U122" s="25"/>
      <c r="V122" s="25"/>
      <c r="W122" s="25"/>
      <c r="X122" s="1"/>
      <c r="Y122" s="1"/>
      <c r="Z122" s="25"/>
      <c r="AA122" s="25"/>
      <c r="AB122" s="25"/>
      <c r="AC122" s="25"/>
      <c r="AD122" s="25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42"/>
      <c r="BD122" s="27"/>
      <c r="BE122" s="27"/>
      <c r="BF122" s="31"/>
      <c r="BG122" s="31"/>
      <c r="BH122" s="31"/>
    </row>
    <row r="123" spans="2:60" s="2" customFormat="1" ht="12.75">
      <c r="B123" s="25"/>
      <c r="C123" s="25"/>
      <c r="D123" s="25"/>
      <c r="E123" s="25"/>
      <c r="F123" s="25"/>
      <c r="G123" s="25"/>
      <c r="H123" s="25"/>
      <c r="I123" s="25"/>
      <c r="J123" s="1"/>
      <c r="K123" s="1"/>
      <c r="L123" s="25"/>
      <c r="M123" s="25"/>
      <c r="N123" s="25"/>
      <c r="O123" s="25"/>
      <c r="P123" s="25"/>
      <c r="Q123" s="1"/>
      <c r="R123" s="1"/>
      <c r="S123" s="25"/>
      <c r="T123" s="25"/>
      <c r="U123" s="25"/>
      <c r="V123" s="25"/>
      <c r="W123" s="25"/>
      <c r="X123" s="1"/>
      <c r="Y123" s="1"/>
      <c r="Z123" s="25"/>
      <c r="AA123" s="25"/>
      <c r="AB123" s="25"/>
      <c r="AC123" s="25"/>
      <c r="AD123" s="25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42"/>
      <c r="BD123" s="27"/>
      <c r="BE123" s="27"/>
      <c r="BF123" s="31"/>
      <c r="BG123" s="31"/>
      <c r="BH123" s="31"/>
    </row>
    <row r="124" spans="2:60" s="2" customFormat="1" ht="12.75">
      <c r="B124" s="25"/>
      <c r="C124" s="25"/>
      <c r="D124" s="25"/>
      <c r="E124" s="25"/>
      <c r="F124" s="25"/>
      <c r="G124" s="25"/>
      <c r="H124" s="25"/>
      <c r="I124" s="25"/>
      <c r="J124" s="1"/>
      <c r="K124" s="1"/>
      <c r="L124" s="25"/>
      <c r="M124" s="25"/>
      <c r="N124" s="25"/>
      <c r="O124" s="25"/>
      <c r="P124" s="25"/>
      <c r="Q124" s="1"/>
      <c r="R124" s="1"/>
      <c r="S124" s="25"/>
      <c r="T124" s="25"/>
      <c r="U124" s="25"/>
      <c r="V124" s="25"/>
      <c r="W124" s="25"/>
      <c r="X124" s="1"/>
      <c r="Y124" s="1"/>
      <c r="Z124" s="25"/>
      <c r="AA124" s="25"/>
      <c r="AB124" s="25"/>
      <c r="AC124" s="25"/>
      <c r="AD124" s="25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42"/>
      <c r="BD124" s="27"/>
      <c r="BE124" s="27"/>
      <c r="BF124" s="31"/>
      <c r="BG124" s="31"/>
      <c r="BH124" s="31"/>
    </row>
    <row r="125" spans="2:60" s="2" customFormat="1" ht="12.75">
      <c r="B125" s="25"/>
      <c r="C125" s="25"/>
      <c r="D125" s="25"/>
      <c r="E125" s="25"/>
      <c r="F125" s="25"/>
      <c r="G125" s="25"/>
      <c r="H125" s="25"/>
      <c r="I125" s="25"/>
      <c r="J125" s="1"/>
      <c r="K125" s="1"/>
      <c r="L125" s="25"/>
      <c r="M125" s="25"/>
      <c r="N125" s="25"/>
      <c r="O125" s="25"/>
      <c r="P125" s="25"/>
      <c r="Q125" s="1"/>
      <c r="R125" s="1"/>
      <c r="S125" s="25"/>
      <c r="T125" s="25"/>
      <c r="U125" s="25"/>
      <c r="V125" s="25"/>
      <c r="W125" s="25"/>
      <c r="X125" s="1"/>
      <c r="Y125" s="1"/>
      <c r="Z125" s="25"/>
      <c r="AA125" s="25"/>
      <c r="AB125" s="25"/>
      <c r="AC125" s="25"/>
      <c r="AD125" s="25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42"/>
      <c r="BD125" s="27"/>
      <c r="BE125" s="27"/>
      <c r="BF125" s="31"/>
      <c r="BG125" s="31"/>
      <c r="BH125" s="31"/>
    </row>
    <row r="126" spans="2:60" s="2" customFormat="1" ht="12.75">
      <c r="B126" s="25"/>
      <c r="C126" s="25"/>
      <c r="D126" s="25"/>
      <c r="E126" s="25"/>
      <c r="F126" s="25"/>
      <c r="G126" s="25"/>
      <c r="H126" s="25"/>
      <c r="I126" s="25"/>
      <c r="J126" s="1"/>
      <c r="K126" s="1"/>
      <c r="L126" s="25"/>
      <c r="M126" s="25"/>
      <c r="N126" s="25"/>
      <c r="O126" s="25"/>
      <c r="P126" s="25"/>
      <c r="Q126" s="1"/>
      <c r="R126" s="1"/>
      <c r="S126" s="25"/>
      <c r="T126" s="25"/>
      <c r="U126" s="25"/>
      <c r="V126" s="25"/>
      <c r="W126" s="25"/>
      <c r="X126" s="1"/>
      <c r="Y126" s="1"/>
      <c r="Z126" s="25"/>
      <c r="AA126" s="25"/>
      <c r="AB126" s="25"/>
      <c r="AC126" s="25"/>
      <c r="AD126" s="25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42"/>
      <c r="BD126" s="27"/>
      <c r="BE126" s="27"/>
      <c r="BF126" s="31"/>
      <c r="BG126" s="31"/>
      <c r="BH126" s="31"/>
    </row>
    <row r="127" spans="2:60" s="2" customFormat="1" ht="12.75">
      <c r="B127" s="25"/>
      <c r="C127" s="25"/>
      <c r="D127" s="25"/>
      <c r="E127" s="25"/>
      <c r="F127" s="25"/>
      <c r="G127" s="25"/>
      <c r="H127" s="25"/>
      <c r="I127" s="25"/>
      <c r="J127" s="1"/>
      <c r="K127" s="1"/>
      <c r="L127" s="25"/>
      <c r="M127" s="25"/>
      <c r="N127" s="25"/>
      <c r="O127" s="25"/>
      <c r="P127" s="25"/>
      <c r="Q127" s="1"/>
      <c r="R127" s="1"/>
      <c r="S127" s="25"/>
      <c r="T127" s="25"/>
      <c r="U127" s="25"/>
      <c r="V127" s="25"/>
      <c r="W127" s="25"/>
      <c r="X127" s="1"/>
      <c r="Y127" s="1"/>
      <c r="Z127" s="25"/>
      <c r="AA127" s="25"/>
      <c r="AB127" s="25"/>
      <c r="AC127" s="25"/>
      <c r="AD127" s="25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42"/>
      <c r="BD127" s="27"/>
      <c r="BE127" s="27"/>
      <c r="BF127" s="31"/>
      <c r="BG127" s="31"/>
      <c r="BH127" s="31"/>
    </row>
    <row r="128" spans="2:60" s="2" customFormat="1" ht="12.75">
      <c r="B128" s="25"/>
      <c r="C128" s="25"/>
      <c r="D128" s="25"/>
      <c r="E128" s="25"/>
      <c r="F128" s="25"/>
      <c r="G128" s="25"/>
      <c r="H128" s="25"/>
      <c r="I128" s="25"/>
      <c r="J128" s="1"/>
      <c r="K128" s="1"/>
      <c r="L128" s="25"/>
      <c r="M128" s="25"/>
      <c r="N128" s="25"/>
      <c r="O128" s="25"/>
      <c r="P128" s="25"/>
      <c r="Q128" s="1"/>
      <c r="R128" s="1"/>
      <c r="S128" s="25"/>
      <c r="T128" s="25"/>
      <c r="U128" s="25"/>
      <c r="V128" s="25"/>
      <c r="W128" s="25"/>
      <c r="X128" s="1"/>
      <c r="Y128" s="1"/>
      <c r="Z128" s="25"/>
      <c r="AA128" s="25"/>
      <c r="AB128" s="25"/>
      <c r="AC128" s="25"/>
      <c r="AD128" s="25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42"/>
      <c r="BD128" s="27"/>
      <c r="BE128" s="27"/>
      <c r="BF128" s="31"/>
      <c r="BG128" s="31"/>
      <c r="BH128" s="31"/>
    </row>
    <row r="129" spans="2:60" s="2" customFormat="1" ht="12.75">
      <c r="B129" s="25"/>
      <c r="C129" s="25"/>
      <c r="D129" s="25"/>
      <c r="E129" s="25"/>
      <c r="F129" s="25"/>
      <c r="G129" s="25"/>
      <c r="H129" s="25"/>
      <c r="I129" s="25"/>
      <c r="J129" s="1"/>
      <c r="K129" s="1"/>
      <c r="L129" s="25"/>
      <c r="M129" s="25"/>
      <c r="N129" s="25"/>
      <c r="O129" s="25"/>
      <c r="P129" s="25"/>
      <c r="Q129" s="1"/>
      <c r="R129" s="1"/>
      <c r="S129" s="25"/>
      <c r="T129" s="25"/>
      <c r="U129" s="25"/>
      <c r="V129" s="25"/>
      <c r="W129" s="25"/>
      <c r="X129" s="1"/>
      <c r="Y129" s="1"/>
      <c r="Z129" s="25"/>
      <c r="AA129" s="25"/>
      <c r="AB129" s="25"/>
      <c r="AC129" s="25"/>
      <c r="AD129" s="25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42"/>
      <c r="BD129" s="27"/>
      <c r="BE129" s="27"/>
      <c r="BF129" s="31"/>
      <c r="BG129" s="31"/>
      <c r="BH129" s="31"/>
    </row>
    <row r="130" spans="2:60" s="2" customFormat="1" ht="12.75">
      <c r="B130" s="25"/>
      <c r="C130" s="25"/>
      <c r="D130" s="25"/>
      <c r="E130" s="25"/>
      <c r="F130" s="25"/>
      <c r="G130" s="25"/>
      <c r="H130" s="25"/>
      <c r="I130" s="25"/>
      <c r="J130" s="1"/>
      <c r="K130" s="1"/>
      <c r="L130" s="25"/>
      <c r="M130" s="25"/>
      <c r="N130" s="25"/>
      <c r="O130" s="25"/>
      <c r="P130" s="25"/>
      <c r="Q130" s="1"/>
      <c r="R130" s="1"/>
      <c r="S130" s="25"/>
      <c r="T130" s="25"/>
      <c r="U130" s="25"/>
      <c r="V130" s="25"/>
      <c r="W130" s="25"/>
      <c r="X130" s="1"/>
      <c r="Y130" s="1"/>
      <c r="Z130" s="25"/>
      <c r="AA130" s="25"/>
      <c r="AB130" s="25"/>
      <c r="AC130" s="25"/>
      <c r="AD130" s="25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42"/>
      <c r="BD130" s="27"/>
      <c r="BE130" s="27"/>
      <c r="BF130" s="31"/>
      <c r="BG130" s="31"/>
      <c r="BH130" s="31"/>
    </row>
    <row r="131" spans="2:60" s="2" customFormat="1" ht="12.75">
      <c r="B131" s="25"/>
      <c r="C131" s="25"/>
      <c r="D131" s="25"/>
      <c r="E131" s="25"/>
      <c r="F131" s="25"/>
      <c r="G131" s="25"/>
      <c r="H131" s="25"/>
      <c r="I131" s="25"/>
      <c r="J131" s="1"/>
      <c r="K131" s="1"/>
      <c r="L131" s="25"/>
      <c r="M131" s="25"/>
      <c r="N131" s="25"/>
      <c r="O131" s="25"/>
      <c r="P131" s="25"/>
      <c r="Q131" s="1"/>
      <c r="R131" s="1"/>
      <c r="S131" s="25"/>
      <c r="T131" s="25"/>
      <c r="U131" s="25"/>
      <c r="V131" s="25"/>
      <c r="W131" s="25"/>
      <c r="X131" s="1"/>
      <c r="Y131" s="1"/>
      <c r="Z131" s="25"/>
      <c r="AA131" s="25"/>
      <c r="AB131" s="25"/>
      <c r="AC131" s="25"/>
      <c r="AD131" s="25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42"/>
      <c r="BD131" s="27"/>
      <c r="BE131" s="27"/>
      <c r="BF131" s="31"/>
      <c r="BG131" s="31"/>
      <c r="BH131" s="31"/>
    </row>
    <row r="132" spans="2:60" s="2" customFormat="1" ht="12.75">
      <c r="B132" s="25"/>
      <c r="C132" s="25"/>
      <c r="D132" s="25"/>
      <c r="E132" s="25"/>
      <c r="F132" s="25"/>
      <c r="G132" s="25"/>
      <c r="H132" s="25"/>
      <c r="I132" s="25"/>
      <c r="J132" s="1"/>
      <c r="K132" s="1"/>
      <c r="L132" s="25"/>
      <c r="M132" s="25"/>
      <c r="N132" s="25"/>
      <c r="O132" s="25"/>
      <c r="P132" s="25"/>
      <c r="Q132" s="1"/>
      <c r="R132" s="1"/>
      <c r="S132" s="25"/>
      <c r="T132" s="25"/>
      <c r="U132" s="25"/>
      <c r="V132" s="25"/>
      <c r="W132" s="25"/>
      <c r="X132" s="1"/>
      <c r="Y132" s="1"/>
      <c r="Z132" s="25"/>
      <c r="AA132" s="25"/>
      <c r="AB132" s="25"/>
      <c r="AC132" s="25"/>
      <c r="AD132" s="25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42"/>
      <c r="BD132" s="27"/>
      <c r="BE132" s="27"/>
      <c r="BF132" s="31"/>
      <c r="BG132" s="31"/>
      <c r="BH132" s="31"/>
    </row>
    <row r="133" spans="2:60" s="2" customFormat="1" ht="12.75">
      <c r="B133" s="25"/>
      <c r="C133" s="25"/>
      <c r="D133" s="25"/>
      <c r="E133" s="25"/>
      <c r="F133" s="25"/>
      <c r="G133" s="25"/>
      <c r="H133" s="25"/>
      <c r="I133" s="25"/>
      <c r="J133" s="1"/>
      <c r="K133" s="1"/>
      <c r="L133" s="25"/>
      <c r="M133" s="25"/>
      <c r="N133" s="25"/>
      <c r="O133" s="25"/>
      <c r="P133" s="25"/>
      <c r="Q133" s="1"/>
      <c r="R133" s="1"/>
      <c r="S133" s="25"/>
      <c r="T133" s="25"/>
      <c r="U133" s="25"/>
      <c r="V133" s="25"/>
      <c r="W133" s="25"/>
      <c r="X133" s="1"/>
      <c r="Y133" s="1"/>
      <c r="Z133" s="25"/>
      <c r="AA133" s="25"/>
      <c r="AB133" s="25"/>
      <c r="AC133" s="25"/>
      <c r="AD133" s="25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42"/>
      <c r="BD133" s="27"/>
      <c r="BE133" s="27"/>
      <c r="BF133" s="31"/>
      <c r="BG133" s="31"/>
      <c r="BH133" s="31"/>
    </row>
    <row r="134" spans="2:60" s="2" customFormat="1" ht="12.75">
      <c r="B134" s="25"/>
      <c r="C134" s="25"/>
      <c r="D134" s="25"/>
      <c r="E134" s="25"/>
      <c r="F134" s="25"/>
      <c r="G134" s="25"/>
      <c r="H134" s="25"/>
      <c r="I134" s="25"/>
      <c r="J134" s="1"/>
      <c r="K134" s="1"/>
      <c r="L134" s="25"/>
      <c r="M134" s="25"/>
      <c r="N134" s="25"/>
      <c r="O134" s="25"/>
      <c r="P134" s="25"/>
      <c r="Q134" s="1"/>
      <c r="R134" s="1"/>
      <c r="S134" s="25"/>
      <c r="T134" s="25"/>
      <c r="U134" s="25"/>
      <c r="V134" s="25"/>
      <c r="W134" s="25"/>
      <c r="X134" s="1"/>
      <c r="Y134" s="1"/>
      <c r="Z134" s="25"/>
      <c r="AA134" s="25"/>
      <c r="AB134" s="25"/>
      <c r="AC134" s="25"/>
      <c r="AD134" s="25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42"/>
      <c r="BD134" s="27"/>
      <c r="BE134" s="27"/>
      <c r="BF134" s="31"/>
      <c r="BG134" s="31"/>
      <c r="BH134" s="31"/>
    </row>
    <row r="135" spans="2:60" s="2" customFormat="1" ht="12.75">
      <c r="B135" s="25"/>
      <c r="C135" s="25"/>
      <c r="D135" s="25"/>
      <c r="E135" s="25"/>
      <c r="F135" s="25"/>
      <c r="G135" s="25"/>
      <c r="H135" s="25"/>
      <c r="I135" s="25"/>
      <c r="J135" s="1"/>
      <c r="K135" s="1"/>
      <c r="L135" s="25"/>
      <c r="M135" s="25"/>
      <c r="N135" s="25"/>
      <c r="O135" s="25"/>
      <c r="P135" s="25"/>
      <c r="Q135" s="1"/>
      <c r="R135" s="1"/>
      <c r="S135" s="25"/>
      <c r="T135" s="25"/>
      <c r="U135" s="25"/>
      <c r="V135" s="25"/>
      <c r="W135" s="25"/>
      <c r="X135" s="1"/>
      <c r="Y135" s="1"/>
      <c r="Z135" s="25"/>
      <c r="AA135" s="25"/>
      <c r="AB135" s="25"/>
      <c r="AC135" s="25"/>
      <c r="AD135" s="25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42"/>
      <c r="BD135" s="27"/>
      <c r="BE135" s="27"/>
      <c r="BF135" s="31"/>
      <c r="BG135" s="31"/>
      <c r="BH135" s="31"/>
    </row>
    <row r="136" spans="2:60" s="2" customFormat="1" ht="12.75">
      <c r="B136" s="25"/>
      <c r="C136" s="25"/>
      <c r="D136" s="25"/>
      <c r="E136" s="25"/>
      <c r="F136" s="25"/>
      <c r="G136" s="25"/>
      <c r="H136" s="25"/>
      <c r="I136" s="25"/>
      <c r="J136" s="1"/>
      <c r="K136" s="1"/>
      <c r="L136" s="25"/>
      <c r="M136" s="25"/>
      <c r="N136" s="25"/>
      <c r="O136" s="25"/>
      <c r="P136" s="25"/>
      <c r="Q136" s="1"/>
      <c r="R136" s="1"/>
      <c r="S136" s="25"/>
      <c r="T136" s="25"/>
      <c r="U136" s="25"/>
      <c r="V136" s="25"/>
      <c r="W136" s="25"/>
      <c r="X136" s="1"/>
      <c r="Y136" s="1"/>
      <c r="Z136" s="25"/>
      <c r="AA136" s="25"/>
      <c r="AB136" s="25"/>
      <c r="AC136" s="25"/>
      <c r="AD136" s="25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42"/>
      <c r="BD136" s="27"/>
      <c r="BE136" s="27"/>
      <c r="BF136" s="31"/>
      <c r="BG136" s="31"/>
      <c r="BH136" s="31"/>
    </row>
    <row r="137" spans="2:60" s="2" customFormat="1" ht="12.75">
      <c r="B137" s="25"/>
      <c r="C137" s="25"/>
      <c r="D137" s="25"/>
      <c r="E137" s="25"/>
      <c r="F137" s="25"/>
      <c r="G137" s="25"/>
      <c r="H137" s="25"/>
      <c r="I137" s="25"/>
      <c r="J137" s="1"/>
      <c r="K137" s="1"/>
      <c r="L137" s="25"/>
      <c r="M137" s="25"/>
      <c r="N137" s="25"/>
      <c r="O137" s="25"/>
      <c r="P137" s="25"/>
      <c r="Q137" s="1"/>
      <c r="R137" s="1"/>
      <c r="S137" s="25"/>
      <c r="T137" s="25"/>
      <c r="U137" s="25"/>
      <c r="V137" s="25"/>
      <c r="W137" s="25"/>
      <c r="X137" s="1"/>
      <c r="Y137" s="1"/>
      <c r="Z137" s="25"/>
      <c r="AA137" s="25"/>
      <c r="AB137" s="25"/>
      <c r="AC137" s="25"/>
      <c r="AD137" s="25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42"/>
      <c r="BD137" s="27"/>
      <c r="BE137" s="27"/>
      <c r="BF137" s="31"/>
      <c r="BG137" s="31"/>
      <c r="BH137" s="31"/>
    </row>
    <row r="138" spans="2:60" s="2" customFormat="1" ht="12.75">
      <c r="B138" s="25"/>
      <c r="C138" s="25"/>
      <c r="D138" s="25"/>
      <c r="E138" s="25"/>
      <c r="F138" s="25"/>
      <c r="G138" s="25"/>
      <c r="H138" s="25"/>
      <c r="I138" s="25"/>
      <c r="J138" s="1"/>
      <c r="K138" s="1"/>
      <c r="L138" s="25"/>
      <c r="M138" s="25"/>
      <c r="N138" s="25"/>
      <c r="O138" s="25"/>
      <c r="P138" s="25"/>
      <c r="Q138" s="1"/>
      <c r="R138" s="1"/>
      <c r="S138" s="25"/>
      <c r="T138" s="25"/>
      <c r="U138" s="25"/>
      <c r="V138" s="25"/>
      <c r="W138" s="25"/>
      <c r="X138" s="1"/>
      <c r="Y138" s="1"/>
      <c r="Z138" s="25"/>
      <c r="AA138" s="25"/>
      <c r="AB138" s="25"/>
      <c r="AC138" s="25"/>
      <c r="AD138" s="25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42"/>
      <c r="BD138" s="27"/>
      <c r="BE138" s="27"/>
      <c r="BF138" s="31"/>
      <c r="BG138" s="31"/>
      <c r="BH138" s="31"/>
    </row>
    <row r="139" spans="2:60" s="2" customFormat="1" ht="12.75">
      <c r="B139" s="25"/>
      <c r="C139" s="25"/>
      <c r="D139" s="25"/>
      <c r="E139" s="25"/>
      <c r="F139" s="25"/>
      <c r="G139" s="25"/>
      <c r="H139" s="25"/>
      <c r="I139" s="25"/>
      <c r="J139" s="1"/>
      <c r="K139" s="1"/>
      <c r="L139" s="25"/>
      <c r="M139" s="25"/>
      <c r="N139" s="25"/>
      <c r="O139" s="25"/>
      <c r="P139" s="25"/>
      <c r="Q139" s="1"/>
      <c r="R139" s="1"/>
      <c r="S139" s="25"/>
      <c r="T139" s="25"/>
      <c r="U139" s="25"/>
      <c r="V139" s="25"/>
      <c r="W139" s="25"/>
      <c r="X139" s="1"/>
      <c r="Y139" s="1"/>
      <c r="Z139" s="25"/>
      <c r="AA139" s="25"/>
      <c r="AB139" s="25"/>
      <c r="AC139" s="25"/>
      <c r="AD139" s="25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42"/>
      <c r="BD139" s="27"/>
      <c r="BE139" s="27"/>
      <c r="BF139" s="31"/>
      <c r="BG139" s="31"/>
      <c r="BH139" s="31"/>
    </row>
    <row r="140" spans="2:60" s="2" customFormat="1" ht="12.75">
      <c r="B140" s="25"/>
      <c r="C140" s="25"/>
      <c r="D140" s="25"/>
      <c r="E140" s="25"/>
      <c r="F140" s="25"/>
      <c r="G140" s="25"/>
      <c r="H140" s="25"/>
      <c r="I140" s="25"/>
      <c r="J140" s="1"/>
      <c r="K140" s="1"/>
      <c r="L140" s="25"/>
      <c r="M140" s="25"/>
      <c r="N140" s="25"/>
      <c r="O140" s="25"/>
      <c r="P140" s="25"/>
      <c r="Q140" s="1"/>
      <c r="R140" s="1"/>
      <c r="S140" s="25"/>
      <c r="T140" s="25"/>
      <c r="U140" s="25"/>
      <c r="V140" s="25"/>
      <c r="W140" s="25"/>
      <c r="X140" s="1"/>
      <c r="Y140" s="1"/>
      <c r="Z140" s="25"/>
      <c r="AA140" s="25"/>
      <c r="AB140" s="25"/>
      <c r="AC140" s="25"/>
      <c r="AD140" s="25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42"/>
      <c r="BD140" s="27"/>
      <c r="BE140" s="27"/>
      <c r="BF140" s="31"/>
      <c r="BG140" s="31"/>
      <c r="BH140" s="31"/>
    </row>
    <row r="141" spans="2:60" s="2" customFormat="1" ht="12.75">
      <c r="B141" s="43"/>
      <c r="C141" s="24"/>
      <c r="D141" s="43"/>
      <c r="E141" s="43"/>
      <c r="F141" s="43"/>
      <c r="G141" s="43"/>
      <c r="H141" s="43"/>
      <c r="I141" s="43"/>
      <c r="J141" s="24"/>
      <c r="K141" s="24"/>
      <c r="L141" s="43"/>
      <c r="M141" s="43"/>
      <c r="N141" s="43"/>
      <c r="O141" s="43"/>
      <c r="P141" s="43"/>
      <c r="Q141" s="24"/>
      <c r="R141" s="24"/>
      <c r="S141" s="43"/>
      <c r="T141" s="43"/>
      <c r="U141" s="43"/>
      <c r="V141" s="43"/>
      <c r="W141" s="43"/>
      <c r="X141" s="24"/>
      <c r="Y141" s="24"/>
      <c r="Z141" s="43"/>
      <c r="AA141" s="43"/>
      <c r="AB141" s="43"/>
      <c r="AC141" s="43"/>
      <c r="AD141" s="43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3"/>
      <c r="BD141" s="27"/>
      <c r="BE141" s="27"/>
      <c r="BF141" s="28"/>
      <c r="BG141" s="28"/>
      <c r="BH141" s="28"/>
    </row>
    <row r="142" spans="2:60" s="2" customFormat="1" ht="12.75">
      <c r="B142" s="43"/>
      <c r="C142" s="24"/>
      <c r="D142" s="43"/>
      <c r="E142" s="43"/>
      <c r="F142" s="43"/>
      <c r="G142" s="43"/>
      <c r="H142" s="43"/>
      <c r="I142" s="43"/>
      <c r="J142" s="24"/>
      <c r="K142" s="24"/>
      <c r="L142" s="43"/>
      <c r="M142" s="43"/>
      <c r="N142" s="43"/>
      <c r="O142" s="43"/>
      <c r="P142" s="43"/>
      <c r="Q142" s="24"/>
      <c r="R142" s="24"/>
      <c r="S142" s="43"/>
      <c r="T142" s="43"/>
      <c r="U142" s="43"/>
      <c r="V142" s="43"/>
      <c r="W142" s="43"/>
      <c r="X142" s="24"/>
      <c r="Y142" s="24"/>
      <c r="Z142" s="43"/>
      <c r="AA142" s="43"/>
      <c r="AB142" s="43"/>
      <c r="AC142" s="43"/>
      <c r="AD142" s="43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3"/>
      <c r="BD142" s="27"/>
      <c r="BE142" s="27"/>
      <c r="BF142" s="28"/>
      <c r="BG142" s="28"/>
      <c r="BH142" s="28"/>
    </row>
    <row r="143" spans="2:60" s="2" customFormat="1" ht="12.75">
      <c r="B143" s="43"/>
      <c r="C143" s="24"/>
      <c r="D143" s="43"/>
      <c r="E143" s="43"/>
      <c r="F143" s="43"/>
      <c r="G143" s="43"/>
      <c r="H143" s="43"/>
      <c r="I143" s="43"/>
      <c r="J143" s="24"/>
      <c r="K143" s="24"/>
      <c r="L143" s="43"/>
      <c r="M143" s="43"/>
      <c r="N143" s="43"/>
      <c r="O143" s="43"/>
      <c r="P143" s="43"/>
      <c r="Q143" s="24"/>
      <c r="R143" s="24"/>
      <c r="S143" s="43"/>
      <c r="T143" s="43"/>
      <c r="U143" s="43"/>
      <c r="V143" s="43"/>
      <c r="W143" s="43"/>
      <c r="X143" s="24"/>
      <c r="Y143" s="24"/>
      <c r="Z143" s="43"/>
      <c r="AA143" s="43"/>
      <c r="AB143" s="43"/>
      <c r="AC143" s="43"/>
      <c r="AD143" s="43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3"/>
      <c r="BD143" s="27"/>
      <c r="BE143" s="27"/>
      <c r="BF143" s="28"/>
      <c r="BG143" s="28"/>
      <c r="BH143" s="28"/>
    </row>
    <row r="144" spans="2:60" s="2" customFormat="1" ht="12.75">
      <c r="B144" s="43"/>
      <c r="C144" s="24"/>
      <c r="D144" s="43"/>
      <c r="E144" s="43"/>
      <c r="F144" s="43"/>
      <c r="G144" s="43"/>
      <c r="H144" s="43"/>
      <c r="I144" s="43"/>
      <c r="J144" s="24"/>
      <c r="K144" s="24"/>
      <c r="L144" s="43"/>
      <c r="M144" s="43"/>
      <c r="N144" s="43"/>
      <c r="O144" s="43"/>
      <c r="P144" s="43"/>
      <c r="Q144" s="24"/>
      <c r="R144" s="24"/>
      <c r="S144" s="43"/>
      <c r="T144" s="43"/>
      <c r="U144" s="43"/>
      <c r="V144" s="43"/>
      <c r="W144" s="43"/>
      <c r="X144" s="24"/>
      <c r="Y144" s="24"/>
      <c r="Z144" s="43"/>
      <c r="AA144" s="43"/>
      <c r="AB144" s="43"/>
      <c r="AC144" s="43"/>
      <c r="AD144" s="43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3"/>
      <c r="BD144" s="27"/>
      <c r="BE144" s="27"/>
      <c r="BF144" s="28"/>
      <c r="BG144" s="28"/>
      <c r="BH144" s="28"/>
    </row>
    <row r="145" spans="2:60" s="2" customFormat="1" ht="12.75">
      <c r="B145" s="43"/>
      <c r="C145" s="24"/>
      <c r="D145" s="43"/>
      <c r="E145" s="43"/>
      <c r="F145" s="43"/>
      <c r="G145" s="43"/>
      <c r="H145" s="43"/>
      <c r="I145" s="43"/>
      <c r="J145" s="24"/>
      <c r="K145" s="24"/>
      <c r="L145" s="43"/>
      <c r="M145" s="43"/>
      <c r="N145" s="43"/>
      <c r="O145" s="43"/>
      <c r="P145" s="43"/>
      <c r="Q145" s="24"/>
      <c r="R145" s="24"/>
      <c r="S145" s="43"/>
      <c r="T145" s="43"/>
      <c r="U145" s="43"/>
      <c r="V145" s="43"/>
      <c r="W145" s="43"/>
      <c r="X145" s="24"/>
      <c r="Y145" s="24"/>
      <c r="Z145" s="43"/>
      <c r="AA145" s="43"/>
      <c r="AB145" s="43"/>
      <c r="AC145" s="43"/>
      <c r="AD145" s="43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3"/>
      <c r="BD145" s="27"/>
      <c r="BE145" s="27"/>
      <c r="BF145" s="28"/>
      <c r="BG145" s="28"/>
      <c r="BH145" s="28"/>
    </row>
    <row r="146" spans="2:60" s="2" customFormat="1" ht="12.75">
      <c r="B146" s="43"/>
      <c r="C146" s="24"/>
      <c r="D146" s="43"/>
      <c r="E146" s="43"/>
      <c r="F146" s="43"/>
      <c r="G146" s="43"/>
      <c r="H146" s="43"/>
      <c r="I146" s="43"/>
      <c r="J146" s="24"/>
      <c r="K146" s="24"/>
      <c r="L146" s="43"/>
      <c r="M146" s="43"/>
      <c r="N146" s="43"/>
      <c r="O146" s="43"/>
      <c r="P146" s="43"/>
      <c r="Q146" s="24"/>
      <c r="R146" s="24"/>
      <c r="S146" s="43"/>
      <c r="T146" s="43"/>
      <c r="U146" s="43"/>
      <c r="V146" s="43"/>
      <c r="W146" s="43"/>
      <c r="X146" s="24"/>
      <c r="Y146" s="24"/>
      <c r="Z146" s="43"/>
      <c r="AA146" s="43"/>
      <c r="AB146" s="43"/>
      <c r="AC146" s="43"/>
      <c r="AD146" s="43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3"/>
      <c r="BD146" s="27"/>
      <c r="BE146" s="27"/>
      <c r="BF146" s="28"/>
      <c r="BG146" s="28"/>
      <c r="BH146" s="28"/>
    </row>
    <row r="147" spans="2:60" s="2" customFormat="1" ht="12.75">
      <c r="B147" s="43"/>
      <c r="C147" s="24"/>
      <c r="D147" s="43"/>
      <c r="E147" s="43"/>
      <c r="F147" s="43"/>
      <c r="G147" s="43"/>
      <c r="H147" s="43"/>
      <c r="I147" s="43"/>
      <c r="J147" s="24"/>
      <c r="K147" s="24"/>
      <c r="L147" s="43"/>
      <c r="M147" s="43"/>
      <c r="N147" s="43"/>
      <c r="O147" s="43"/>
      <c r="P147" s="43"/>
      <c r="Q147" s="24"/>
      <c r="R147" s="24"/>
      <c r="S147" s="43"/>
      <c r="T147" s="43"/>
      <c r="U147" s="43"/>
      <c r="V147" s="43"/>
      <c r="W147" s="43"/>
      <c r="X147" s="24"/>
      <c r="Y147" s="24"/>
      <c r="Z147" s="43"/>
      <c r="AA147" s="43"/>
      <c r="AB147" s="43"/>
      <c r="AC147" s="43"/>
      <c r="AD147" s="43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3"/>
      <c r="BD147" s="27"/>
      <c r="BE147" s="27"/>
      <c r="BF147" s="28"/>
      <c r="BG147" s="28"/>
      <c r="BH147" s="28"/>
    </row>
    <row r="148" spans="2:60" s="2" customFormat="1" ht="12.75">
      <c r="B148" s="43"/>
      <c r="C148" s="24"/>
      <c r="D148" s="43"/>
      <c r="E148" s="43"/>
      <c r="F148" s="43"/>
      <c r="G148" s="43"/>
      <c r="H148" s="43"/>
      <c r="I148" s="43"/>
      <c r="J148" s="24"/>
      <c r="K148" s="24"/>
      <c r="L148" s="43"/>
      <c r="M148" s="43"/>
      <c r="N148" s="43"/>
      <c r="O148" s="43"/>
      <c r="P148" s="43"/>
      <c r="Q148" s="24"/>
      <c r="R148" s="24"/>
      <c r="S148" s="43"/>
      <c r="T148" s="43"/>
      <c r="U148" s="43"/>
      <c r="V148" s="43"/>
      <c r="W148" s="43"/>
      <c r="X148" s="24"/>
      <c r="Y148" s="24"/>
      <c r="Z148" s="43"/>
      <c r="AA148" s="43"/>
      <c r="AB148" s="43"/>
      <c r="AC148" s="43"/>
      <c r="AD148" s="43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3"/>
      <c r="BD148" s="27"/>
      <c r="BE148" s="27"/>
      <c r="BF148" s="28"/>
      <c r="BG148" s="28"/>
      <c r="BH148" s="28"/>
    </row>
    <row r="149" spans="2:60" s="2" customFormat="1" ht="12.75">
      <c r="B149" s="43"/>
      <c r="C149" s="24"/>
      <c r="D149" s="43"/>
      <c r="E149" s="43"/>
      <c r="F149" s="43"/>
      <c r="G149" s="43"/>
      <c r="H149" s="43"/>
      <c r="I149" s="43"/>
      <c r="J149" s="24"/>
      <c r="K149" s="24"/>
      <c r="L149" s="43"/>
      <c r="M149" s="43"/>
      <c r="N149" s="43"/>
      <c r="O149" s="43"/>
      <c r="P149" s="43"/>
      <c r="Q149" s="24"/>
      <c r="R149" s="24"/>
      <c r="S149" s="43"/>
      <c r="T149" s="43"/>
      <c r="U149" s="43"/>
      <c r="V149" s="43"/>
      <c r="W149" s="43"/>
      <c r="X149" s="24"/>
      <c r="Y149" s="24"/>
      <c r="Z149" s="43"/>
      <c r="AA149" s="43"/>
      <c r="AB149" s="43"/>
      <c r="AC149" s="43"/>
      <c r="AD149" s="43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3"/>
      <c r="BD149" s="27"/>
      <c r="BE149" s="27"/>
      <c r="BF149" s="28"/>
      <c r="BG149" s="28"/>
      <c r="BH149" s="28"/>
    </row>
    <row r="150" spans="2:60" s="2" customFormat="1" ht="12.75">
      <c r="B150" s="43"/>
      <c r="C150" s="24"/>
      <c r="D150" s="43"/>
      <c r="E150" s="43"/>
      <c r="F150" s="43"/>
      <c r="G150" s="43"/>
      <c r="H150" s="43"/>
      <c r="I150" s="43"/>
      <c r="J150" s="24"/>
      <c r="K150" s="24"/>
      <c r="L150" s="43"/>
      <c r="M150" s="43"/>
      <c r="N150" s="43"/>
      <c r="O150" s="43"/>
      <c r="P150" s="43"/>
      <c r="Q150" s="24"/>
      <c r="R150" s="24"/>
      <c r="S150" s="43"/>
      <c r="T150" s="43"/>
      <c r="U150" s="43"/>
      <c r="V150" s="43"/>
      <c r="W150" s="43"/>
      <c r="X150" s="24"/>
      <c r="Y150" s="24"/>
      <c r="Z150" s="43"/>
      <c r="AA150" s="43"/>
      <c r="AB150" s="43"/>
      <c r="AC150" s="43"/>
      <c r="AD150" s="43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3"/>
      <c r="BD150" s="27"/>
      <c r="BE150" s="27"/>
      <c r="BF150" s="28"/>
      <c r="BG150" s="28"/>
      <c r="BH150" s="28"/>
    </row>
    <row r="151" spans="2:60" s="2" customFormat="1" ht="12.75">
      <c r="B151" s="43"/>
      <c r="C151" s="24"/>
      <c r="D151" s="43"/>
      <c r="E151" s="43"/>
      <c r="F151" s="43"/>
      <c r="G151" s="43"/>
      <c r="H151" s="43"/>
      <c r="I151" s="43"/>
      <c r="J151" s="24"/>
      <c r="K151" s="24"/>
      <c r="L151" s="43"/>
      <c r="M151" s="43"/>
      <c r="N151" s="43"/>
      <c r="O151" s="43"/>
      <c r="P151" s="43"/>
      <c r="Q151" s="24"/>
      <c r="R151" s="24"/>
      <c r="S151" s="43"/>
      <c r="T151" s="43"/>
      <c r="U151" s="43"/>
      <c r="V151" s="43"/>
      <c r="W151" s="43"/>
      <c r="X151" s="24"/>
      <c r="Y151" s="24"/>
      <c r="Z151" s="43"/>
      <c r="AA151" s="43"/>
      <c r="AB151" s="43"/>
      <c r="AC151" s="43"/>
      <c r="AD151" s="43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3"/>
      <c r="BD151" s="27"/>
      <c r="BE151" s="27"/>
      <c r="BF151" s="28"/>
      <c r="BG151" s="28"/>
      <c r="BH151" s="28"/>
    </row>
    <row r="152" spans="2:60" s="2" customFormat="1" ht="12.75">
      <c r="B152" s="43"/>
      <c r="C152" s="24"/>
      <c r="D152" s="43"/>
      <c r="E152" s="43"/>
      <c r="F152" s="43"/>
      <c r="G152" s="43"/>
      <c r="H152" s="43"/>
      <c r="I152" s="43"/>
      <c r="J152" s="24"/>
      <c r="K152" s="24"/>
      <c r="L152" s="43"/>
      <c r="M152" s="43"/>
      <c r="N152" s="43"/>
      <c r="O152" s="43"/>
      <c r="P152" s="43"/>
      <c r="Q152" s="24"/>
      <c r="R152" s="24"/>
      <c r="S152" s="43"/>
      <c r="T152" s="43"/>
      <c r="U152" s="43"/>
      <c r="V152" s="43"/>
      <c r="W152" s="43"/>
      <c r="X152" s="24"/>
      <c r="Y152" s="24"/>
      <c r="Z152" s="43"/>
      <c r="AA152" s="43"/>
      <c r="AB152" s="43"/>
      <c r="AC152" s="43"/>
      <c r="AD152" s="43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3"/>
      <c r="BD152" s="27"/>
      <c r="BE152" s="27"/>
      <c r="BF152" s="28"/>
      <c r="BG152" s="28"/>
      <c r="BH152" s="28"/>
    </row>
    <row r="153" spans="2:60" s="2" customFormat="1" ht="12.75">
      <c r="B153" s="43"/>
      <c r="C153" s="24"/>
      <c r="D153" s="43"/>
      <c r="E153" s="43"/>
      <c r="F153" s="43"/>
      <c r="G153" s="43"/>
      <c r="H153" s="43"/>
      <c r="I153" s="43"/>
      <c r="J153" s="24"/>
      <c r="K153" s="24"/>
      <c r="L153" s="43"/>
      <c r="M153" s="43"/>
      <c r="N153" s="43"/>
      <c r="O153" s="43"/>
      <c r="P153" s="43"/>
      <c r="Q153" s="24"/>
      <c r="R153" s="24"/>
      <c r="S153" s="43"/>
      <c r="T153" s="43"/>
      <c r="U153" s="43"/>
      <c r="V153" s="43"/>
      <c r="W153" s="43"/>
      <c r="X153" s="24"/>
      <c r="Y153" s="24"/>
      <c r="Z153" s="43"/>
      <c r="AA153" s="43"/>
      <c r="AB153" s="43"/>
      <c r="AC153" s="43"/>
      <c r="AD153" s="43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3"/>
      <c r="BD153" s="27"/>
      <c r="BE153" s="27"/>
      <c r="BF153" s="28"/>
      <c r="BG153" s="28"/>
      <c r="BH153" s="28"/>
    </row>
    <row r="154" spans="2:60" s="2" customFormat="1" ht="12.75">
      <c r="B154" s="43"/>
      <c r="C154" s="24"/>
      <c r="D154" s="43"/>
      <c r="E154" s="43"/>
      <c r="F154" s="43"/>
      <c r="G154" s="43"/>
      <c r="H154" s="43"/>
      <c r="I154" s="43"/>
      <c r="J154" s="24"/>
      <c r="K154" s="24"/>
      <c r="L154" s="43"/>
      <c r="M154" s="43"/>
      <c r="N154" s="43"/>
      <c r="O154" s="43"/>
      <c r="P154" s="43"/>
      <c r="Q154" s="24"/>
      <c r="R154" s="24"/>
      <c r="S154" s="43"/>
      <c r="T154" s="43"/>
      <c r="U154" s="43"/>
      <c r="V154" s="43"/>
      <c r="W154" s="43"/>
      <c r="X154" s="24"/>
      <c r="Y154" s="24"/>
      <c r="Z154" s="43"/>
      <c r="AA154" s="43"/>
      <c r="AB154" s="43"/>
      <c r="AC154" s="43"/>
      <c r="AD154" s="43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3"/>
      <c r="BD154" s="27"/>
      <c r="BE154" s="27"/>
      <c r="BF154" s="28"/>
      <c r="BG154" s="28"/>
      <c r="BH154" s="28"/>
    </row>
    <row r="155" spans="2:60" s="2" customFormat="1" ht="12.75">
      <c r="B155" s="43"/>
      <c r="C155" s="24"/>
      <c r="D155" s="43"/>
      <c r="E155" s="43"/>
      <c r="F155" s="43"/>
      <c r="G155" s="43"/>
      <c r="H155" s="43"/>
      <c r="I155" s="43"/>
      <c r="J155" s="24"/>
      <c r="K155" s="24"/>
      <c r="L155" s="43"/>
      <c r="M155" s="43"/>
      <c r="N155" s="43"/>
      <c r="O155" s="43"/>
      <c r="P155" s="43"/>
      <c r="Q155" s="24"/>
      <c r="R155" s="24"/>
      <c r="S155" s="43"/>
      <c r="T155" s="43"/>
      <c r="U155" s="43"/>
      <c r="V155" s="43"/>
      <c r="W155" s="43"/>
      <c r="X155" s="24"/>
      <c r="Y155" s="24"/>
      <c r="Z155" s="43"/>
      <c r="AA155" s="43"/>
      <c r="AB155" s="43"/>
      <c r="AC155" s="43"/>
      <c r="AD155" s="43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3"/>
      <c r="BD155" s="27"/>
      <c r="BE155" s="27"/>
      <c r="BF155" s="28"/>
      <c r="BG155" s="28"/>
      <c r="BH155" s="28"/>
    </row>
    <row r="156" spans="2:60" s="2" customFormat="1" ht="12.75">
      <c r="B156" s="43"/>
      <c r="C156" s="24"/>
      <c r="D156" s="43"/>
      <c r="E156" s="43"/>
      <c r="F156" s="43"/>
      <c r="G156" s="43"/>
      <c r="H156" s="43"/>
      <c r="I156" s="43"/>
      <c r="J156" s="24"/>
      <c r="K156" s="24"/>
      <c r="L156" s="43"/>
      <c r="M156" s="43"/>
      <c r="N156" s="43"/>
      <c r="O156" s="43"/>
      <c r="P156" s="43"/>
      <c r="Q156" s="24"/>
      <c r="R156" s="24"/>
      <c r="S156" s="43"/>
      <c r="T156" s="43"/>
      <c r="U156" s="43"/>
      <c r="V156" s="43"/>
      <c r="W156" s="43"/>
      <c r="X156" s="24"/>
      <c r="Y156" s="24"/>
      <c r="Z156" s="43"/>
      <c r="AA156" s="43"/>
      <c r="AB156" s="43"/>
      <c r="AC156" s="43"/>
      <c r="AD156" s="43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3"/>
      <c r="BD156" s="27"/>
      <c r="BE156" s="27"/>
      <c r="BF156" s="28"/>
      <c r="BG156" s="28"/>
      <c r="BH156" s="28"/>
    </row>
    <row r="157" spans="2:60" s="2" customFormat="1" ht="12.75">
      <c r="B157" s="43"/>
      <c r="C157" s="24"/>
      <c r="D157" s="43"/>
      <c r="E157" s="43"/>
      <c r="F157" s="43"/>
      <c r="G157" s="43"/>
      <c r="H157" s="43"/>
      <c r="I157" s="43"/>
      <c r="J157" s="24"/>
      <c r="K157" s="24"/>
      <c r="L157" s="43"/>
      <c r="M157" s="43"/>
      <c r="N157" s="43"/>
      <c r="O157" s="43"/>
      <c r="P157" s="43"/>
      <c r="Q157" s="24"/>
      <c r="R157" s="24"/>
      <c r="S157" s="43"/>
      <c r="T157" s="43"/>
      <c r="U157" s="43"/>
      <c r="V157" s="43"/>
      <c r="W157" s="43"/>
      <c r="X157" s="24"/>
      <c r="Y157" s="24"/>
      <c r="Z157" s="43"/>
      <c r="AA157" s="43"/>
      <c r="AB157" s="43"/>
      <c r="AC157" s="43"/>
      <c r="AD157" s="43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3"/>
      <c r="BD157" s="27"/>
      <c r="BE157" s="27"/>
      <c r="BF157" s="28"/>
      <c r="BG157" s="28"/>
      <c r="BH157" s="28"/>
    </row>
    <row r="158" spans="2:60" s="2" customFormat="1" ht="12.75">
      <c r="B158" s="43"/>
      <c r="C158" s="24"/>
      <c r="D158" s="43"/>
      <c r="E158" s="43"/>
      <c r="F158" s="43"/>
      <c r="G158" s="43"/>
      <c r="H158" s="43"/>
      <c r="I158" s="43"/>
      <c r="J158" s="24"/>
      <c r="K158" s="24"/>
      <c r="L158" s="43"/>
      <c r="M158" s="43"/>
      <c r="N158" s="43"/>
      <c r="O158" s="43"/>
      <c r="P158" s="43"/>
      <c r="Q158" s="24"/>
      <c r="R158" s="24"/>
      <c r="S158" s="43"/>
      <c r="T158" s="43"/>
      <c r="U158" s="43"/>
      <c r="V158" s="43"/>
      <c r="W158" s="43"/>
      <c r="X158" s="24"/>
      <c r="Y158" s="24"/>
      <c r="Z158" s="43"/>
      <c r="AA158" s="43"/>
      <c r="AB158" s="43"/>
      <c r="AC158" s="43"/>
      <c r="AD158" s="43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3"/>
      <c r="BD158" s="27"/>
      <c r="BE158" s="27"/>
      <c r="BF158" s="28"/>
      <c r="BG158" s="28"/>
      <c r="BH158" s="28"/>
    </row>
    <row r="159" spans="2:60" s="2" customFormat="1" ht="12.75">
      <c r="B159" s="43"/>
      <c r="C159" s="24"/>
      <c r="D159" s="43"/>
      <c r="E159" s="43"/>
      <c r="F159" s="43"/>
      <c r="G159" s="43"/>
      <c r="H159" s="43"/>
      <c r="I159" s="43"/>
      <c r="J159" s="24"/>
      <c r="K159" s="24"/>
      <c r="L159" s="43"/>
      <c r="M159" s="43"/>
      <c r="N159" s="43"/>
      <c r="O159" s="43"/>
      <c r="P159" s="43"/>
      <c r="Q159" s="24"/>
      <c r="R159" s="24"/>
      <c r="S159" s="43"/>
      <c r="T159" s="43"/>
      <c r="U159" s="43"/>
      <c r="V159" s="43"/>
      <c r="W159" s="43"/>
      <c r="X159" s="24"/>
      <c r="Y159" s="24"/>
      <c r="Z159" s="43"/>
      <c r="AA159" s="43"/>
      <c r="AB159" s="43"/>
      <c r="AC159" s="43"/>
      <c r="AD159" s="43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3"/>
      <c r="BD159" s="27"/>
      <c r="BE159" s="27"/>
      <c r="BF159" s="28"/>
      <c r="BG159" s="28"/>
      <c r="BH159" s="28"/>
    </row>
    <row r="160" spans="2:60" s="2" customFormat="1" ht="12.75">
      <c r="B160" s="43"/>
      <c r="C160" s="24"/>
      <c r="D160" s="43"/>
      <c r="E160" s="43"/>
      <c r="F160" s="43"/>
      <c r="G160" s="43"/>
      <c r="H160" s="43"/>
      <c r="I160" s="43"/>
      <c r="J160" s="24"/>
      <c r="K160" s="24"/>
      <c r="L160" s="43"/>
      <c r="M160" s="43"/>
      <c r="N160" s="43"/>
      <c r="O160" s="43"/>
      <c r="P160" s="43"/>
      <c r="Q160" s="24"/>
      <c r="R160" s="24"/>
      <c r="S160" s="43"/>
      <c r="T160" s="43"/>
      <c r="U160" s="43"/>
      <c r="V160" s="43"/>
      <c r="W160" s="43"/>
      <c r="X160" s="24"/>
      <c r="Y160" s="24"/>
      <c r="Z160" s="43"/>
      <c r="AA160" s="43"/>
      <c r="AB160" s="43"/>
      <c r="AC160" s="43"/>
      <c r="AD160" s="43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3"/>
      <c r="BD160" s="27"/>
      <c r="BE160" s="27"/>
      <c r="BF160" s="28"/>
      <c r="BG160" s="28"/>
      <c r="BH160" s="28"/>
    </row>
    <row r="161" spans="2:60" s="2" customFormat="1" ht="12.75">
      <c r="B161" s="43"/>
      <c r="C161" s="24"/>
      <c r="D161" s="43"/>
      <c r="E161" s="43"/>
      <c r="F161" s="43"/>
      <c r="G161" s="43"/>
      <c r="H161" s="43"/>
      <c r="I161" s="43"/>
      <c r="J161" s="24"/>
      <c r="K161" s="24"/>
      <c r="L161" s="43"/>
      <c r="M161" s="43"/>
      <c r="N161" s="43"/>
      <c r="O161" s="43"/>
      <c r="P161" s="43"/>
      <c r="Q161" s="24"/>
      <c r="R161" s="24"/>
      <c r="S161" s="43"/>
      <c r="T161" s="43"/>
      <c r="U161" s="43"/>
      <c r="V161" s="43"/>
      <c r="W161" s="43"/>
      <c r="X161" s="24"/>
      <c r="Y161" s="24"/>
      <c r="Z161" s="43"/>
      <c r="AA161" s="43"/>
      <c r="AB161" s="43"/>
      <c r="AC161" s="43"/>
      <c r="AD161" s="43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3"/>
      <c r="BD161" s="27"/>
      <c r="BE161" s="27"/>
      <c r="BF161" s="28"/>
      <c r="BG161" s="28"/>
      <c r="BH161" s="28"/>
    </row>
    <row r="162" spans="2:60" s="2" customFormat="1" ht="12.75">
      <c r="B162" s="43"/>
      <c r="C162" s="24"/>
      <c r="D162" s="43"/>
      <c r="E162" s="43"/>
      <c r="F162" s="43"/>
      <c r="G162" s="43"/>
      <c r="H162" s="43"/>
      <c r="I162" s="43"/>
      <c r="J162" s="24"/>
      <c r="K162" s="24"/>
      <c r="L162" s="43"/>
      <c r="M162" s="43"/>
      <c r="N162" s="43"/>
      <c r="O162" s="43"/>
      <c r="P162" s="43"/>
      <c r="Q162" s="24"/>
      <c r="R162" s="24"/>
      <c r="S162" s="43"/>
      <c r="T162" s="43"/>
      <c r="U162" s="43"/>
      <c r="V162" s="43"/>
      <c r="W162" s="43"/>
      <c r="X162" s="24"/>
      <c r="Y162" s="24"/>
      <c r="Z162" s="43"/>
      <c r="AA162" s="43"/>
      <c r="AB162" s="43"/>
      <c r="AC162" s="43"/>
      <c r="AD162" s="43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3"/>
      <c r="BD162" s="27"/>
      <c r="BE162" s="27"/>
      <c r="BF162" s="28"/>
      <c r="BG162" s="28"/>
      <c r="BH162" s="28"/>
    </row>
    <row r="163" spans="2:60" s="2" customFormat="1" ht="12.75">
      <c r="B163" s="43"/>
      <c r="C163" s="24"/>
      <c r="D163" s="43"/>
      <c r="E163" s="43"/>
      <c r="F163" s="43"/>
      <c r="G163" s="43"/>
      <c r="H163" s="43"/>
      <c r="I163" s="43"/>
      <c r="J163" s="24"/>
      <c r="K163" s="24"/>
      <c r="L163" s="43"/>
      <c r="M163" s="43"/>
      <c r="N163" s="43"/>
      <c r="O163" s="43"/>
      <c r="P163" s="43"/>
      <c r="Q163" s="24"/>
      <c r="R163" s="24"/>
      <c r="S163" s="43"/>
      <c r="T163" s="43"/>
      <c r="U163" s="43"/>
      <c r="V163" s="43"/>
      <c r="W163" s="43"/>
      <c r="X163" s="24"/>
      <c r="Y163" s="24"/>
      <c r="Z163" s="43"/>
      <c r="AA163" s="43"/>
      <c r="AB163" s="43"/>
      <c r="AC163" s="43"/>
      <c r="AD163" s="43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3"/>
      <c r="BD163" s="27"/>
      <c r="BE163" s="27"/>
      <c r="BF163" s="28"/>
      <c r="BG163" s="28"/>
      <c r="BH163" s="28"/>
    </row>
    <row r="164" spans="2:60" s="2" customFormat="1" ht="12.75">
      <c r="B164" s="43"/>
      <c r="C164" s="24"/>
      <c r="D164" s="43"/>
      <c r="E164" s="43"/>
      <c r="F164" s="43"/>
      <c r="G164" s="43"/>
      <c r="H164" s="43"/>
      <c r="I164" s="43"/>
      <c r="J164" s="24"/>
      <c r="K164" s="24"/>
      <c r="L164" s="43"/>
      <c r="M164" s="43"/>
      <c r="N164" s="43"/>
      <c r="O164" s="43"/>
      <c r="P164" s="43"/>
      <c r="Q164" s="24"/>
      <c r="R164" s="24"/>
      <c r="S164" s="43"/>
      <c r="T164" s="43"/>
      <c r="U164" s="43"/>
      <c r="V164" s="43"/>
      <c r="W164" s="43"/>
      <c r="X164" s="24"/>
      <c r="Y164" s="24"/>
      <c r="Z164" s="43"/>
      <c r="AA164" s="43"/>
      <c r="AB164" s="43"/>
      <c r="AC164" s="43"/>
      <c r="AD164" s="43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3"/>
      <c r="BD164" s="27"/>
      <c r="BE164" s="27"/>
      <c r="BF164" s="28"/>
      <c r="BG164" s="28"/>
      <c r="BH164" s="28"/>
    </row>
    <row r="165" spans="2:60" s="2" customFormat="1" ht="12.75">
      <c r="B165" s="43"/>
      <c r="C165" s="24"/>
      <c r="D165" s="43"/>
      <c r="E165" s="43"/>
      <c r="F165" s="43"/>
      <c r="G165" s="43"/>
      <c r="H165" s="43"/>
      <c r="I165" s="43"/>
      <c r="J165" s="24"/>
      <c r="K165" s="24"/>
      <c r="L165" s="43"/>
      <c r="M165" s="43"/>
      <c r="N165" s="43"/>
      <c r="O165" s="43"/>
      <c r="P165" s="43"/>
      <c r="Q165" s="24"/>
      <c r="R165" s="24"/>
      <c r="S165" s="43"/>
      <c r="T165" s="43"/>
      <c r="U165" s="43"/>
      <c r="V165" s="43"/>
      <c r="W165" s="43"/>
      <c r="X165" s="24"/>
      <c r="Y165" s="24"/>
      <c r="Z165" s="43"/>
      <c r="AA165" s="43"/>
      <c r="AB165" s="43"/>
      <c r="AC165" s="43"/>
      <c r="AD165" s="43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3"/>
      <c r="BD165" s="27"/>
      <c r="BE165" s="27"/>
      <c r="BF165" s="28"/>
      <c r="BG165" s="28"/>
      <c r="BH165" s="28"/>
    </row>
    <row r="166" spans="2:60" s="2" customFormat="1" ht="12.75">
      <c r="B166" s="43"/>
      <c r="C166" s="24"/>
      <c r="D166" s="43"/>
      <c r="E166" s="43"/>
      <c r="F166" s="43"/>
      <c r="G166" s="43"/>
      <c r="H166" s="43"/>
      <c r="I166" s="43"/>
      <c r="J166" s="24"/>
      <c r="K166" s="24"/>
      <c r="L166" s="43"/>
      <c r="M166" s="43"/>
      <c r="N166" s="43"/>
      <c r="O166" s="43"/>
      <c r="P166" s="43"/>
      <c r="Q166" s="24"/>
      <c r="R166" s="24"/>
      <c r="S166" s="43"/>
      <c r="T166" s="43"/>
      <c r="U166" s="43"/>
      <c r="V166" s="43"/>
      <c r="W166" s="43"/>
      <c r="X166" s="24"/>
      <c r="Y166" s="24"/>
      <c r="Z166" s="43"/>
      <c r="AA166" s="43"/>
      <c r="AB166" s="43"/>
      <c r="AC166" s="43"/>
      <c r="AD166" s="43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3"/>
      <c r="BD166" s="27"/>
      <c r="BE166" s="27"/>
      <c r="BF166" s="28"/>
      <c r="BG166" s="28"/>
      <c r="BH166" s="28"/>
    </row>
    <row r="167" spans="2:60" s="2" customFormat="1" ht="12.75">
      <c r="B167" s="43"/>
      <c r="C167" s="24"/>
      <c r="D167" s="43"/>
      <c r="E167" s="43"/>
      <c r="F167" s="43"/>
      <c r="G167" s="43"/>
      <c r="H167" s="43"/>
      <c r="I167" s="43"/>
      <c r="J167" s="24"/>
      <c r="K167" s="24"/>
      <c r="L167" s="43"/>
      <c r="M167" s="43"/>
      <c r="N167" s="43"/>
      <c r="O167" s="43"/>
      <c r="P167" s="43"/>
      <c r="Q167" s="24"/>
      <c r="R167" s="24"/>
      <c r="S167" s="43"/>
      <c r="T167" s="43"/>
      <c r="U167" s="43"/>
      <c r="V167" s="43"/>
      <c r="W167" s="43"/>
      <c r="X167" s="24"/>
      <c r="Y167" s="24"/>
      <c r="Z167" s="43"/>
      <c r="AA167" s="43"/>
      <c r="AB167" s="43"/>
      <c r="AC167" s="43"/>
      <c r="AD167" s="43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3"/>
      <c r="BD167" s="27"/>
      <c r="BE167" s="27"/>
      <c r="BF167" s="28"/>
      <c r="BG167" s="28"/>
      <c r="BH167" s="28"/>
    </row>
    <row r="168" spans="2:60" s="2" customFormat="1" ht="12.75">
      <c r="B168" s="43"/>
      <c r="C168" s="24"/>
      <c r="D168" s="43"/>
      <c r="E168" s="43"/>
      <c r="F168" s="43"/>
      <c r="G168" s="43"/>
      <c r="H168" s="43"/>
      <c r="I168" s="43"/>
      <c r="J168" s="24"/>
      <c r="K168" s="24"/>
      <c r="L168" s="43"/>
      <c r="M168" s="43"/>
      <c r="N168" s="43"/>
      <c r="O168" s="43"/>
      <c r="P168" s="43"/>
      <c r="Q168" s="24"/>
      <c r="R168" s="24"/>
      <c r="S168" s="43"/>
      <c r="T168" s="43"/>
      <c r="U168" s="43"/>
      <c r="V168" s="43"/>
      <c r="W168" s="43"/>
      <c r="X168" s="24"/>
      <c r="Y168" s="24"/>
      <c r="Z168" s="43"/>
      <c r="AA168" s="43"/>
      <c r="AB168" s="43"/>
      <c r="AC168" s="43"/>
      <c r="AD168" s="43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3"/>
      <c r="BD168" s="27"/>
      <c r="BE168" s="27"/>
      <c r="BF168" s="28"/>
      <c r="BG168" s="28"/>
      <c r="BH168" s="28"/>
    </row>
    <row r="169" spans="2:60" s="2" customFormat="1" ht="12.75">
      <c r="B169" s="43"/>
      <c r="C169" s="24"/>
      <c r="D169" s="43"/>
      <c r="E169" s="43"/>
      <c r="F169" s="43"/>
      <c r="G169" s="43"/>
      <c r="H169" s="43"/>
      <c r="I169" s="43"/>
      <c r="J169" s="24"/>
      <c r="K169" s="24"/>
      <c r="L169" s="43"/>
      <c r="M169" s="43"/>
      <c r="N169" s="43"/>
      <c r="O169" s="43"/>
      <c r="P169" s="43"/>
      <c r="Q169" s="24"/>
      <c r="R169" s="24"/>
      <c r="S169" s="43"/>
      <c r="T169" s="43"/>
      <c r="U169" s="43"/>
      <c r="V169" s="43"/>
      <c r="W169" s="43"/>
      <c r="X169" s="24"/>
      <c r="Y169" s="24"/>
      <c r="Z169" s="43"/>
      <c r="AA169" s="43"/>
      <c r="AB169" s="43"/>
      <c r="AC169" s="43"/>
      <c r="AD169" s="43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3"/>
      <c r="BD169" s="27"/>
      <c r="BE169" s="27"/>
      <c r="BF169" s="28"/>
      <c r="BG169" s="28"/>
      <c r="BH169" s="28"/>
    </row>
    <row r="170" spans="2:60" s="2" customFormat="1" ht="12.75">
      <c r="B170" s="43"/>
      <c r="C170" s="24"/>
      <c r="D170" s="43"/>
      <c r="E170" s="43"/>
      <c r="F170" s="43"/>
      <c r="G170" s="43"/>
      <c r="H170" s="43"/>
      <c r="I170" s="43"/>
      <c r="J170" s="24"/>
      <c r="K170" s="24"/>
      <c r="L170" s="43"/>
      <c r="M170" s="43"/>
      <c r="N170" s="43"/>
      <c r="O170" s="43"/>
      <c r="P170" s="43"/>
      <c r="Q170" s="24"/>
      <c r="R170" s="24"/>
      <c r="S170" s="43"/>
      <c r="T170" s="43"/>
      <c r="U170" s="43"/>
      <c r="V170" s="43"/>
      <c r="W170" s="43"/>
      <c r="X170" s="24"/>
      <c r="Y170" s="24"/>
      <c r="Z170" s="43"/>
      <c r="AA170" s="43"/>
      <c r="AB170" s="43"/>
      <c r="AC170" s="43"/>
      <c r="AD170" s="43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3"/>
      <c r="BD170" s="27"/>
      <c r="BE170" s="27"/>
      <c r="BF170" s="28"/>
      <c r="BG170" s="28"/>
      <c r="BH170" s="28"/>
    </row>
    <row r="171" spans="2:60" s="2" customFormat="1" ht="12.75">
      <c r="B171" s="43"/>
      <c r="C171" s="24"/>
      <c r="D171" s="43"/>
      <c r="E171" s="43"/>
      <c r="F171" s="43"/>
      <c r="G171" s="43"/>
      <c r="H171" s="43"/>
      <c r="I171" s="43"/>
      <c r="J171" s="24"/>
      <c r="K171" s="24"/>
      <c r="L171" s="43"/>
      <c r="M171" s="43"/>
      <c r="N171" s="43"/>
      <c r="O171" s="43"/>
      <c r="P171" s="43"/>
      <c r="Q171" s="24"/>
      <c r="R171" s="24"/>
      <c r="S171" s="43"/>
      <c r="T171" s="43"/>
      <c r="U171" s="43"/>
      <c r="V171" s="43"/>
      <c r="W171" s="43"/>
      <c r="X171" s="24"/>
      <c r="Y171" s="24"/>
      <c r="Z171" s="43"/>
      <c r="AA171" s="43"/>
      <c r="AB171" s="43"/>
      <c r="AC171" s="43"/>
      <c r="AD171" s="43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3"/>
      <c r="BD171" s="27"/>
      <c r="BE171" s="27"/>
      <c r="BF171" s="28"/>
      <c r="BG171" s="28"/>
      <c r="BH171" s="28"/>
    </row>
    <row r="172" spans="2:60" s="2" customFormat="1" ht="12.75">
      <c r="B172" s="43"/>
      <c r="C172" s="24"/>
      <c r="D172" s="43"/>
      <c r="E172" s="43"/>
      <c r="F172" s="43"/>
      <c r="G172" s="43"/>
      <c r="H172" s="43"/>
      <c r="I172" s="43"/>
      <c r="J172" s="24"/>
      <c r="K172" s="24"/>
      <c r="L172" s="43"/>
      <c r="M172" s="43"/>
      <c r="N172" s="43"/>
      <c r="O172" s="43"/>
      <c r="P172" s="43"/>
      <c r="Q172" s="24"/>
      <c r="R172" s="24"/>
      <c r="S172" s="43"/>
      <c r="T172" s="43"/>
      <c r="U172" s="43"/>
      <c r="V172" s="43"/>
      <c r="W172" s="43"/>
      <c r="X172" s="24"/>
      <c r="Y172" s="24"/>
      <c r="Z172" s="43"/>
      <c r="AA172" s="43"/>
      <c r="AB172" s="43"/>
      <c r="AC172" s="43"/>
      <c r="AD172" s="43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3"/>
      <c r="BD172" s="27"/>
      <c r="BE172" s="27"/>
      <c r="BF172" s="28"/>
      <c r="BG172" s="28"/>
      <c r="BH172" s="28"/>
    </row>
    <row r="173" spans="2:60" s="2" customFormat="1" ht="12.75">
      <c r="B173" s="43"/>
      <c r="C173" s="24"/>
      <c r="D173" s="43"/>
      <c r="E173" s="43"/>
      <c r="F173" s="43"/>
      <c r="G173" s="43"/>
      <c r="H173" s="43"/>
      <c r="I173" s="43"/>
      <c r="J173" s="24"/>
      <c r="K173" s="24"/>
      <c r="L173" s="43"/>
      <c r="M173" s="43"/>
      <c r="N173" s="43"/>
      <c r="O173" s="43"/>
      <c r="P173" s="43"/>
      <c r="Q173" s="24"/>
      <c r="R173" s="24"/>
      <c r="S173" s="43"/>
      <c r="T173" s="43"/>
      <c r="U173" s="43"/>
      <c r="V173" s="43"/>
      <c r="W173" s="43"/>
      <c r="X173" s="24"/>
      <c r="Y173" s="24"/>
      <c r="Z173" s="43"/>
      <c r="AA173" s="43"/>
      <c r="AB173" s="43"/>
      <c r="AC173" s="43"/>
      <c r="AD173" s="43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3"/>
      <c r="BD173" s="27"/>
      <c r="BE173" s="27"/>
      <c r="BF173" s="28"/>
      <c r="BG173" s="28"/>
      <c r="BH173" s="28"/>
    </row>
    <row r="174" spans="2:60" s="2" customFormat="1" ht="12.75">
      <c r="B174" s="43"/>
      <c r="C174" s="24"/>
      <c r="D174" s="43"/>
      <c r="E174" s="43"/>
      <c r="F174" s="43"/>
      <c r="G174" s="43"/>
      <c r="H174" s="43"/>
      <c r="I174" s="43"/>
      <c r="J174" s="24"/>
      <c r="K174" s="24"/>
      <c r="L174" s="43"/>
      <c r="M174" s="43"/>
      <c r="N174" s="43"/>
      <c r="O174" s="43"/>
      <c r="P174" s="43"/>
      <c r="Q174" s="24"/>
      <c r="R174" s="24"/>
      <c r="S174" s="43"/>
      <c r="T174" s="43"/>
      <c r="U174" s="43"/>
      <c r="V174" s="43"/>
      <c r="W174" s="43"/>
      <c r="X174" s="24"/>
      <c r="Y174" s="24"/>
      <c r="Z174" s="43"/>
      <c r="AA174" s="43"/>
      <c r="AB174" s="43"/>
      <c r="AC174" s="43"/>
      <c r="AD174" s="43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3"/>
      <c r="BD174" s="27"/>
      <c r="BE174" s="27"/>
      <c r="BF174" s="28"/>
      <c r="BG174" s="28"/>
      <c r="BH174" s="28"/>
    </row>
    <row r="175" spans="2:60" s="2" customFormat="1" ht="12.75">
      <c r="B175" s="43"/>
      <c r="C175" s="24"/>
      <c r="D175" s="43"/>
      <c r="E175" s="43"/>
      <c r="F175" s="43"/>
      <c r="G175" s="43"/>
      <c r="H175" s="43"/>
      <c r="I175" s="43"/>
      <c r="J175" s="24"/>
      <c r="K175" s="24"/>
      <c r="L175" s="43"/>
      <c r="M175" s="43"/>
      <c r="N175" s="43"/>
      <c r="O175" s="43"/>
      <c r="P175" s="43"/>
      <c r="Q175" s="24"/>
      <c r="R175" s="24"/>
      <c r="S175" s="43"/>
      <c r="T175" s="43"/>
      <c r="U175" s="43"/>
      <c r="V175" s="43"/>
      <c r="W175" s="43"/>
      <c r="X175" s="24"/>
      <c r="Y175" s="24"/>
      <c r="Z175" s="43"/>
      <c r="AA175" s="43"/>
      <c r="AB175" s="43"/>
      <c r="AC175" s="43"/>
      <c r="AD175" s="43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3"/>
      <c r="BD175" s="27"/>
      <c r="BE175" s="27"/>
      <c r="BF175" s="28"/>
      <c r="BG175" s="28"/>
      <c r="BH175" s="28"/>
    </row>
    <row r="176" spans="2:60" s="2" customFormat="1" ht="12.75">
      <c r="B176" s="43"/>
      <c r="C176" s="24"/>
      <c r="D176" s="43"/>
      <c r="E176" s="43"/>
      <c r="F176" s="43"/>
      <c r="G176" s="43"/>
      <c r="H176" s="43"/>
      <c r="I176" s="43"/>
      <c r="J176" s="24"/>
      <c r="K176" s="24"/>
      <c r="L176" s="43"/>
      <c r="M176" s="43"/>
      <c r="N176" s="43"/>
      <c r="O176" s="43"/>
      <c r="P176" s="43"/>
      <c r="Q176" s="24"/>
      <c r="R176" s="24"/>
      <c r="S176" s="43"/>
      <c r="T176" s="43"/>
      <c r="U176" s="43"/>
      <c r="V176" s="43"/>
      <c r="W176" s="43"/>
      <c r="X176" s="24"/>
      <c r="Y176" s="24"/>
      <c r="Z176" s="43"/>
      <c r="AA176" s="43"/>
      <c r="AB176" s="43"/>
      <c r="AC176" s="43"/>
      <c r="AD176" s="43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3"/>
      <c r="BD176" s="27"/>
      <c r="BE176" s="27"/>
      <c r="BF176" s="28"/>
      <c r="BG176" s="28"/>
      <c r="BH176" s="28"/>
    </row>
    <row r="177" spans="2:60" s="2" customFormat="1" ht="12.75">
      <c r="B177" s="43"/>
      <c r="C177" s="24"/>
      <c r="D177" s="43"/>
      <c r="E177" s="43"/>
      <c r="F177" s="43"/>
      <c r="G177" s="43"/>
      <c r="H177" s="43"/>
      <c r="I177" s="43"/>
      <c r="J177" s="24"/>
      <c r="K177" s="24"/>
      <c r="L177" s="43"/>
      <c r="M177" s="43"/>
      <c r="N177" s="43"/>
      <c r="O177" s="43"/>
      <c r="P177" s="43"/>
      <c r="Q177" s="24"/>
      <c r="R177" s="24"/>
      <c r="S177" s="43"/>
      <c r="T177" s="43"/>
      <c r="U177" s="43"/>
      <c r="V177" s="43"/>
      <c r="W177" s="43"/>
      <c r="X177" s="24"/>
      <c r="Y177" s="24"/>
      <c r="Z177" s="43"/>
      <c r="AA177" s="43"/>
      <c r="AB177" s="43"/>
      <c r="AC177" s="43"/>
      <c r="AD177" s="43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3"/>
      <c r="BD177" s="27"/>
      <c r="BE177" s="27"/>
      <c r="BF177" s="28"/>
      <c r="BG177" s="28"/>
      <c r="BH177" s="28"/>
    </row>
    <row r="178" spans="2:60" s="2" customFormat="1" ht="12.75">
      <c r="B178" s="43"/>
      <c r="C178" s="24"/>
      <c r="D178" s="43"/>
      <c r="E178" s="43"/>
      <c r="F178" s="43"/>
      <c r="G178" s="43"/>
      <c r="H178" s="43"/>
      <c r="I178" s="43"/>
      <c r="J178" s="24"/>
      <c r="K178" s="24"/>
      <c r="L178" s="43"/>
      <c r="M178" s="43"/>
      <c r="N178" s="43"/>
      <c r="O178" s="43"/>
      <c r="P178" s="43"/>
      <c r="Q178" s="24"/>
      <c r="R178" s="24"/>
      <c r="S178" s="43"/>
      <c r="T178" s="43"/>
      <c r="U178" s="43"/>
      <c r="V178" s="43"/>
      <c r="W178" s="43"/>
      <c r="X178" s="24"/>
      <c r="Y178" s="24"/>
      <c r="Z178" s="43"/>
      <c r="AA178" s="43"/>
      <c r="AB178" s="43"/>
      <c r="AC178" s="43"/>
      <c r="AD178" s="43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3"/>
      <c r="BD178" s="27"/>
      <c r="BE178" s="27"/>
      <c r="BF178" s="28"/>
      <c r="BG178" s="28"/>
      <c r="BH178" s="28"/>
    </row>
    <row r="179" spans="2:60" s="2" customFormat="1" ht="12.75">
      <c r="B179" s="43"/>
      <c r="C179" s="24"/>
      <c r="D179" s="43"/>
      <c r="E179" s="43"/>
      <c r="F179" s="43"/>
      <c r="G179" s="43"/>
      <c r="H179" s="43"/>
      <c r="I179" s="43"/>
      <c r="J179" s="24"/>
      <c r="K179" s="24"/>
      <c r="L179" s="43"/>
      <c r="M179" s="43"/>
      <c r="N179" s="43"/>
      <c r="O179" s="43"/>
      <c r="P179" s="43"/>
      <c r="Q179" s="24"/>
      <c r="R179" s="24"/>
      <c r="S179" s="43"/>
      <c r="T179" s="43"/>
      <c r="U179" s="43"/>
      <c r="V179" s="43"/>
      <c r="W179" s="43"/>
      <c r="X179" s="24"/>
      <c r="Y179" s="24"/>
      <c r="Z179" s="43"/>
      <c r="AA179" s="43"/>
      <c r="AB179" s="43"/>
      <c r="AC179" s="43"/>
      <c r="AD179" s="43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3"/>
      <c r="BD179" s="27"/>
      <c r="BE179" s="27"/>
      <c r="BF179" s="28"/>
      <c r="BG179" s="28"/>
      <c r="BH179" s="28"/>
    </row>
    <row r="180" spans="2:60" s="2" customFormat="1" ht="12.75">
      <c r="B180" s="43"/>
      <c r="C180" s="24"/>
      <c r="D180" s="43"/>
      <c r="E180" s="43"/>
      <c r="F180" s="43"/>
      <c r="G180" s="43"/>
      <c r="H180" s="43"/>
      <c r="I180" s="43"/>
      <c r="J180" s="24"/>
      <c r="K180" s="24"/>
      <c r="L180" s="43"/>
      <c r="M180" s="43"/>
      <c r="N180" s="43"/>
      <c r="O180" s="43"/>
      <c r="P180" s="43"/>
      <c r="Q180" s="24"/>
      <c r="R180" s="24"/>
      <c r="S180" s="43"/>
      <c r="T180" s="43"/>
      <c r="U180" s="43"/>
      <c r="V180" s="43"/>
      <c r="W180" s="43"/>
      <c r="X180" s="24"/>
      <c r="Y180" s="24"/>
      <c r="Z180" s="43"/>
      <c r="AA180" s="43"/>
      <c r="AB180" s="43"/>
      <c r="AC180" s="43"/>
      <c r="AD180" s="43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3"/>
      <c r="BD180" s="27"/>
      <c r="BE180" s="27"/>
      <c r="BF180" s="28"/>
      <c r="BG180" s="28"/>
      <c r="BH180" s="28"/>
    </row>
    <row r="181" spans="2:60" s="2" customFormat="1" ht="12.75">
      <c r="B181" s="43"/>
      <c r="C181" s="24"/>
      <c r="D181" s="43"/>
      <c r="E181" s="43"/>
      <c r="F181" s="43"/>
      <c r="G181" s="43"/>
      <c r="H181" s="43"/>
      <c r="I181" s="43"/>
      <c r="J181" s="24"/>
      <c r="K181" s="24"/>
      <c r="L181" s="43"/>
      <c r="M181" s="43"/>
      <c r="N181" s="43"/>
      <c r="O181" s="43"/>
      <c r="P181" s="43"/>
      <c r="Q181" s="24"/>
      <c r="R181" s="24"/>
      <c r="S181" s="43"/>
      <c r="T181" s="43"/>
      <c r="U181" s="43"/>
      <c r="V181" s="43"/>
      <c r="W181" s="43"/>
      <c r="X181" s="24"/>
      <c r="Y181" s="24"/>
      <c r="Z181" s="43"/>
      <c r="AA181" s="43"/>
      <c r="AB181" s="43"/>
      <c r="AC181" s="43"/>
      <c r="AD181" s="43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3"/>
      <c r="BD181" s="27"/>
      <c r="BE181" s="27"/>
      <c r="BF181" s="28"/>
      <c r="BG181" s="28"/>
      <c r="BH181" s="28"/>
    </row>
    <row r="182" spans="2:60" s="2" customFormat="1" ht="12.75">
      <c r="B182" s="43"/>
      <c r="C182" s="24"/>
      <c r="D182" s="43"/>
      <c r="E182" s="43"/>
      <c r="F182" s="43"/>
      <c r="G182" s="43"/>
      <c r="H182" s="43"/>
      <c r="I182" s="43"/>
      <c r="J182" s="24"/>
      <c r="K182" s="24"/>
      <c r="L182" s="43"/>
      <c r="M182" s="43"/>
      <c r="N182" s="43"/>
      <c r="O182" s="43"/>
      <c r="P182" s="43"/>
      <c r="Q182" s="24"/>
      <c r="R182" s="24"/>
      <c r="S182" s="43"/>
      <c r="T182" s="43"/>
      <c r="U182" s="43"/>
      <c r="V182" s="43"/>
      <c r="W182" s="43"/>
      <c r="X182" s="24"/>
      <c r="Y182" s="24"/>
      <c r="Z182" s="43"/>
      <c r="AA182" s="43"/>
      <c r="AB182" s="43"/>
      <c r="AC182" s="43"/>
      <c r="AD182" s="43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3"/>
      <c r="BD182" s="27"/>
      <c r="BE182" s="27"/>
      <c r="BF182" s="28"/>
      <c r="BG182" s="28"/>
      <c r="BH182" s="28"/>
    </row>
    <row r="183" spans="2:60" s="2" customFormat="1" ht="12.75">
      <c r="B183" s="43"/>
      <c r="C183" s="24"/>
      <c r="D183" s="43"/>
      <c r="E183" s="43"/>
      <c r="F183" s="43"/>
      <c r="G183" s="43"/>
      <c r="H183" s="43"/>
      <c r="I183" s="43"/>
      <c r="J183" s="24"/>
      <c r="K183" s="24"/>
      <c r="L183" s="43"/>
      <c r="M183" s="43"/>
      <c r="N183" s="43"/>
      <c r="O183" s="43"/>
      <c r="P183" s="43"/>
      <c r="Q183" s="24"/>
      <c r="R183" s="24"/>
      <c r="S183" s="43"/>
      <c r="T183" s="43"/>
      <c r="U183" s="43"/>
      <c r="V183" s="43"/>
      <c r="W183" s="43"/>
      <c r="X183" s="24"/>
      <c r="Y183" s="24"/>
      <c r="Z183" s="43"/>
      <c r="AA183" s="43"/>
      <c r="AB183" s="43"/>
      <c r="AC183" s="43"/>
      <c r="AD183" s="43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3"/>
      <c r="BD183" s="27"/>
      <c r="BE183" s="27"/>
      <c r="BF183" s="28"/>
      <c r="BG183" s="28"/>
      <c r="BH183" s="28"/>
    </row>
    <row r="184" spans="2:60" s="2" customFormat="1" ht="12.75">
      <c r="B184" s="43"/>
      <c r="C184" s="24"/>
      <c r="D184" s="43"/>
      <c r="E184" s="43"/>
      <c r="F184" s="43"/>
      <c r="G184" s="43"/>
      <c r="H184" s="43"/>
      <c r="I184" s="43"/>
      <c r="J184" s="24"/>
      <c r="K184" s="24"/>
      <c r="L184" s="43"/>
      <c r="M184" s="43"/>
      <c r="N184" s="43"/>
      <c r="O184" s="43"/>
      <c r="P184" s="43"/>
      <c r="Q184" s="24"/>
      <c r="R184" s="24"/>
      <c r="S184" s="43"/>
      <c r="T184" s="43"/>
      <c r="U184" s="43"/>
      <c r="V184" s="43"/>
      <c r="W184" s="43"/>
      <c r="X184" s="24"/>
      <c r="Y184" s="24"/>
      <c r="Z184" s="43"/>
      <c r="AA184" s="43"/>
      <c r="AB184" s="43"/>
      <c r="AC184" s="43"/>
      <c r="AD184" s="43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3"/>
      <c r="BD184" s="27"/>
      <c r="BE184" s="27"/>
      <c r="BF184" s="28"/>
      <c r="BG184" s="28"/>
      <c r="BH184" s="28"/>
    </row>
    <row r="185" spans="2:60" s="2" customFormat="1" ht="12.75">
      <c r="B185" s="43"/>
      <c r="C185" s="24"/>
      <c r="D185" s="43"/>
      <c r="E185" s="43"/>
      <c r="F185" s="43"/>
      <c r="G185" s="43"/>
      <c r="H185" s="43"/>
      <c r="I185" s="43"/>
      <c r="J185" s="24"/>
      <c r="K185" s="24"/>
      <c r="L185" s="43"/>
      <c r="M185" s="43"/>
      <c r="N185" s="43"/>
      <c r="O185" s="43"/>
      <c r="P185" s="43"/>
      <c r="Q185" s="24"/>
      <c r="R185" s="24"/>
      <c r="S185" s="43"/>
      <c r="T185" s="43"/>
      <c r="U185" s="43"/>
      <c r="V185" s="43"/>
      <c r="W185" s="43"/>
      <c r="X185" s="24"/>
      <c r="Y185" s="24"/>
      <c r="Z185" s="43"/>
      <c r="AA185" s="43"/>
      <c r="AB185" s="43"/>
      <c r="AC185" s="43"/>
      <c r="AD185" s="43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3"/>
      <c r="BD185" s="27"/>
      <c r="BE185" s="27"/>
      <c r="BF185" s="28"/>
      <c r="BG185" s="28"/>
      <c r="BH185" s="28"/>
    </row>
    <row r="186" spans="2:60" s="2" customFormat="1" ht="12.75">
      <c r="B186" s="43"/>
      <c r="C186" s="24"/>
      <c r="D186" s="43"/>
      <c r="E186" s="43"/>
      <c r="F186" s="43"/>
      <c r="G186" s="43"/>
      <c r="H186" s="43"/>
      <c r="I186" s="43"/>
      <c r="J186" s="24"/>
      <c r="K186" s="24"/>
      <c r="L186" s="43"/>
      <c r="M186" s="43"/>
      <c r="N186" s="43"/>
      <c r="O186" s="43"/>
      <c r="P186" s="43"/>
      <c r="Q186" s="24"/>
      <c r="R186" s="24"/>
      <c r="S186" s="43"/>
      <c r="T186" s="43"/>
      <c r="U186" s="43"/>
      <c r="V186" s="43"/>
      <c r="W186" s="43"/>
      <c r="X186" s="24"/>
      <c r="Y186" s="24"/>
      <c r="Z186" s="43"/>
      <c r="AA186" s="43"/>
      <c r="AB186" s="43"/>
      <c r="AC186" s="43"/>
      <c r="AD186" s="43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3"/>
      <c r="BD186" s="27"/>
      <c r="BE186" s="27"/>
      <c r="BF186" s="28"/>
      <c r="BG186" s="28"/>
      <c r="BH186" s="28"/>
    </row>
    <row r="187" spans="2:60" s="2" customFormat="1" ht="12.75">
      <c r="B187" s="43"/>
      <c r="C187" s="24"/>
      <c r="D187" s="43"/>
      <c r="E187" s="43"/>
      <c r="F187" s="43"/>
      <c r="G187" s="43"/>
      <c r="H187" s="43"/>
      <c r="I187" s="43"/>
      <c r="J187" s="24"/>
      <c r="K187" s="24"/>
      <c r="L187" s="43"/>
      <c r="M187" s="43"/>
      <c r="N187" s="43"/>
      <c r="O187" s="43"/>
      <c r="P187" s="43"/>
      <c r="Q187" s="24"/>
      <c r="R187" s="24"/>
      <c r="S187" s="43"/>
      <c r="T187" s="43"/>
      <c r="U187" s="43"/>
      <c r="V187" s="43"/>
      <c r="W187" s="43"/>
      <c r="X187" s="24"/>
      <c r="Y187" s="24"/>
      <c r="Z187" s="43"/>
      <c r="AA187" s="43"/>
      <c r="AB187" s="43"/>
      <c r="AC187" s="43"/>
      <c r="AD187" s="43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3"/>
      <c r="BD187" s="27"/>
      <c r="BE187" s="27"/>
      <c r="BF187" s="28"/>
      <c r="BG187" s="28"/>
      <c r="BH187" s="28"/>
    </row>
    <row r="188" spans="2:60" s="2" customFormat="1" ht="12.75">
      <c r="B188" s="43"/>
      <c r="C188" s="24"/>
      <c r="D188" s="43"/>
      <c r="E188" s="43"/>
      <c r="F188" s="43"/>
      <c r="G188" s="43"/>
      <c r="H188" s="43"/>
      <c r="I188" s="43"/>
      <c r="J188" s="24"/>
      <c r="K188" s="24"/>
      <c r="L188" s="43"/>
      <c r="M188" s="43"/>
      <c r="N188" s="43"/>
      <c r="O188" s="43"/>
      <c r="P188" s="43"/>
      <c r="Q188" s="24"/>
      <c r="R188" s="24"/>
      <c r="S188" s="43"/>
      <c r="T188" s="43"/>
      <c r="U188" s="43"/>
      <c r="V188" s="43"/>
      <c r="W188" s="43"/>
      <c r="X188" s="24"/>
      <c r="Y188" s="24"/>
      <c r="Z188" s="43"/>
      <c r="AA188" s="43"/>
      <c r="AB188" s="43"/>
      <c r="AC188" s="43"/>
      <c r="AD188" s="43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3"/>
      <c r="BD188" s="27"/>
      <c r="BE188" s="27"/>
      <c r="BF188" s="28"/>
      <c r="BG188" s="28"/>
      <c r="BH188" s="28"/>
    </row>
    <row r="189" spans="2:60" s="2" customFormat="1" ht="12.75">
      <c r="B189" s="43"/>
      <c r="C189" s="24"/>
      <c r="D189" s="43"/>
      <c r="E189" s="43"/>
      <c r="F189" s="43"/>
      <c r="G189" s="43"/>
      <c r="H189" s="43"/>
      <c r="I189" s="43"/>
      <c r="J189" s="24"/>
      <c r="K189" s="24"/>
      <c r="L189" s="43"/>
      <c r="M189" s="43"/>
      <c r="N189" s="43"/>
      <c r="O189" s="43"/>
      <c r="P189" s="43"/>
      <c r="Q189" s="24"/>
      <c r="R189" s="24"/>
      <c r="S189" s="43"/>
      <c r="T189" s="43"/>
      <c r="U189" s="43"/>
      <c r="V189" s="43"/>
      <c r="W189" s="43"/>
      <c r="X189" s="24"/>
      <c r="Y189" s="24"/>
      <c r="Z189" s="43"/>
      <c r="AA189" s="43"/>
      <c r="AB189" s="43"/>
      <c r="AC189" s="43"/>
      <c r="AD189" s="43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3"/>
      <c r="BD189" s="27"/>
      <c r="BE189" s="27"/>
      <c r="BF189" s="28"/>
      <c r="BG189" s="28"/>
      <c r="BH189" s="28"/>
    </row>
    <row r="190" spans="2:60" s="2" customFormat="1" ht="12.75">
      <c r="B190" s="43"/>
      <c r="C190" s="24"/>
      <c r="D190" s="43"/>
      <c r="E190" s="43"/>
      <c r="F190" s="43"/>
      <c r="G190" s="43"/>
      <c r="H190" s="43"/>
      <c r="I190" s="43"/>
      <c r="J190" s="24"/>
      <c r="K190" s="24"/>
      <c r="L190" s="43"/>
      <c r="M190" s="43"/>
      <c r="N190" s="43"/>
      <c r="O190" s="43"/>
      <c r="P190" s="43"/>
      <c r="Q190" s="24"/>
      <c r="R190" s="24"/>
      <c r="S190" s="43"/>
      <c r="T190" s="43"/>
      <c r="U190" s="43"/>
      <c r="V190" s="43"/>
      <c r="W190" s="43"/>
      <c r="X190" s="24"/>
      <c r="Y190" s="24"/>
      <c r="Z190" s="43"/>
      <c r="AA190" s="43"/>
      <c r="AB190" s="43"/>
      <c r="AC190" s="43"/>
      <c r="AD190" s="43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3"/>
      <c r="BD190" s="27"/>
      <c r="BE190" s="27"/>
      <c r="BF190" s="28"/>
      <c r="BG190" s="28"/>
      <c r="BH190" s="28"/>
    </row>
    <row r="191" spans="2:60" s="2" customFormat="1" ht="12.75">
      <c r="B191" s="43"/>
      <c r="C191" s="24"/>
      <c r="D191" s="43"/>
      <c r="E191" s="43"/>
      <c r="F191" s="43"/>
      <c r="G191" s="43"/>
      <c r="H191" s="43"/>
      <c r="I191" s="43"/>
      <c r="J191" s="24"/>
      <c r="K191" s="24"/>
      <c r="L191" s="43"/>
      <c r="M191" s="43"/>
      <c r="N191" s="43"/>
      <c r="O191" s="43"/>
      <c r="P191" s="43"/>
      <c r="Q191" s="24"/>
      <c r="R191" s="24"/>
      <c r="S191" s="43"/>
      <c r="T191" s="43"/>
      <c r="U191" s="43"/>
      <c r="V191" s="43"/>
      <c r="W191" s="43"/>
      <c r="X191" s="24"/>
      <c r="Y191" s="24"/>
      <c r="Z191" s="43"/>
      <c r="AA191" s="43"/>
      <c r="AB191" s="43"/>
      <c r="AC191" s="43"/>
      <c r="AD191" s="43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3"/>
      <c r="BD191" s="27"/>
      <c r="BE191" s="27"/>
      <c r="BF191" s="28"/>
      <c r="BG191" s="28"/>
      <c r="BH191" s="28"/>
    </row>
    <row r="192" spans="2:60" s="2" customFormat="1" ht="12.75">
      <c r="B192" s="43"/>
      <c r="C192" s="24"/>
      <c r="D192" s="43"/>
      <c r="E192" s="43"/>
      <c r="F192" s="43"/>
      <c r="G192" s="43"/>
      <c r="H192" s="43"/>
      <c r="I192" s="43"/>
      <c r="J192" s="24"/>
      <c r="K192" s="24"/>
      <c r="L192" s="43"/>
      <c r="M192" s="43"/>
      <c r="N192" s="43"/>
      <c r="O192" s="43"/>
      <c r="P192" s="43"/>
      <c r="Q192" s="24"/>
      <c r="R192" s="24"/>
      <c r="S192" s="43"/>
      <c r="T192" s="43"/>
      <c r="U192" s="43"/>
      <c r="V192" s="43"/>
      <c r="W192" s="43"/>
      <c r="X192" s="24"/>
      <c r="Y192" s="24"/>
      <c r="Z192" s="43"/>
      <c r="AA192" s="43"/>
      <c r="AB192" s="43"/>
      <c r="AC192" s="43"/>
      <c r="AD192" s="43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3"/>
      <c r="BD192" s="27"/>
      <c r="BE192" s="27"/>
      <c r="BF192" s="28"/>
      <c r="BG192" s="28"/>
      <c r="BH192" s="28"/>
    </row>
    <row r="193" spans="2:60" s="2" customFormat="1" ht="12.75">
      <c r="B193" s="43"/>
      <c r="C193" s="24"/>
      <c r="D193" s="43"/>
      <c r="E193" s="43"/>
      <c r="F193" s="43"/>
      <c r="G193" s="43"/>
      <c r="H193" s="43"/>
      <c r="I193" s="43"/>
      <c r="J193" s="24"/>
      <c r="K193" s="24"/>
      <c r="L193" s="43"/>
      <c r="M193" s="43"/>
      <c r="N193" s="43"/>
      <c r="O193" s="43"/>
      <c r="P193" s="43"/>
      <c r="Q193" s="24"/>
      <c r="R193" s="24"/>
      <c r="S193" s="43"/>
      <c r="T193" s="43"/>
      <c r="U193" s="43"/>
      <c r="V193" s="43"/>
      <c r="W193" s="43"/>
      <c r="X193" s="24"/>
      <c r="Y193" s="24"/>
      <c r="Z193" s="43"/>
      <c r="AA193" s="43"/>
      <c r="AB193" s="43"/>
      <c r="AC193" s="43"/>
      <c r="AD193" s="43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3"/>
      <c r="BD193" s="27"/>
      <c r="BE193" s="27"/>
      <c r="BF193" s="28"/>
      <c r="BG193" s="28"/>
      <c r="BH193" s="28"/>
    </row>
    <row r="194" spans="2:60" s="2" customFormat="1" ht="12.75">
      <c r="B194" s="43"/>
      <c r="C194" s="24"/>
      <c r="D194" s="43"/>
      <c r="E194" s="43"/>
      <c r="F194" s="43"/>
      <c r="G194" s="43"/>
      <c r="H194" s="43"/>
      <c r="I194" s="43"/>
      <c r="J194" s="24"/>
      <c r="K194" s="24"/>
      <c r="L194" s="43"/>
      <c r="M194" s="43"/>
      <c r="N194" s="43"/>
      <c r="O194" s="43"/>
      <c r="P194" s="43"/>
      <c r="Q194" s="24"/>
      <c r="R194" s="24"/>
      <c r="S194" s="43"/>
      <c r="T194" s="43"/>
      <c r="U194" s="43"/>
      <c r="V194" s="43"/>
      <c r="W194" s="43"/>
      <c r="X194" s="24"/>
      <c r="Y194" s="24"/>
      <c r="Z194" s="43"/>
      <c r="AA194" s="43"/>
      <c r="AB194" s="43"/>
      <c r="AC194" s="43"/>
      <c r="AD194" s="43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3"/>
      <c r="BD194" s="27"/>
      <c r="BE194" s="27"/>
      <c r="BF194" s="28"/>
      <c r="BG194" s="28"/>
      <c r="BH194" s="28"/>
    </row>
    <row r="195" spans="2:60" s="2" customFormat="1" ht="12.75">
      <c r="B195" s="43"/>
      <c r="C195" s="24"/>
      <c r="D195" s="43"/>
      <c r="E195" s="43"/>
      <c r="F195" s="43"/>
      <c r="G195" s="43"/>
      <c r="H195" s="43"/>
      <c r="I195" s="43"/>
      <c r="J195" s="24"/>
      <c r="K195" s="24"/>
      <c r="L195" s="43"/>
      <c r="M195" s="43"/>
      <c r="N195" s="43"/>
      <c r="O195" s="43"/>
      <c r="P195" s="43"/>
      <c r="Q195" s="24"/>
      <c r="R195" s="24"/>
      <c r="S195" s="43"/>
      <c r="T195" s="43"/>
      <c r="U195" s="43"/>
      <c r="V195" s="43"/>
      <c r="W195" s="43"/>
      <c r="X195" s="24"/>
      <c r="Y195" s="24"/>
      <c r="Z195" s="43"/>
      <c r="AA195" s="43"/>
      <c r="AB195" s="43"/>
      <c r="AC195" s="43"/>
      <c r="AD195" s="43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3"/>
      <c r="BD195" s="27"/>
      <c r="BE195" s="27"/>
      <c r="BF195" s="28"/>
      <c r="BG195" s="28"/>
      <c r="BH195" s="28"/>
    </row>
    <row r="196" spans="2:60" s="2" customFormat="1" ht="12.75">
      <c r="B196" s="43"/>
      <c r="C196" s="24"/>
      <c r="D196" s="43"/>
      <c r="E196" s="43"/>
      <c r="F196" s="43"/>
      <c r="G196" s="43"/>
      <c r="H196" s="43"/>
      <c r="I196" s="43"/>
      <c r="J196" s="24"/>
      <c r="K196" s="24"/>
      <c r="L196" s="43"/>
      <c r="M196" s="43"/>
      <c r="N196" s="43"/>
      <c r="O196" s="43"/>
      <c r="P196" s="43"/>
      <c r="Q196" s="24"/>
      <c r="R196" s="24"/>
      <c r="S196" s="43"/>
      <c r="T196" s="43"/>
      <c r="U196" s="43"/>
      <c r="V196" s="43"/>
      <c r="W196" s="43"/>
      <c r="X196" s="24"/>
      <c r="Y196" s="24"/>
      <c r="Z196" s="43"/>
      <c r="AA196" s="43"/>
      <c r="AB196" s="43"/>
      <c r="AC196" s="43"/>
      <c r="AD196" s="43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3"/>
      <c r="BD196" s="27"/>
      <c r="BE196" s="27"/>
      <c r="BF196" s="28"/>
      <c r="BG196" s="28"/>
      <c r="BH196" s="28"/>
    </row>
    <row r="197" spans="2:60" s="2" customFormat="1" ht="12.75">
      <c r="B197" s="43"/>
      <c r="C197" s="24"/>
      <c r="D197" s="43"/>
      <c r="E197" s="43"/>
      <c r="F197" s="43"/>
      <c r="G197" s="43"/>
      <c r="H197" s="43"/>
      <c r="I197" s="43"/>
      <c r="J197" s="24"/>
      <c r="K197" s="24"/>
      <c r="L197" s="43"/>
      <c r="M197" s="43"/>
      <c r="N197" s="43"/>
      <c r="O197" s="43"/>
      <c r="P197" s="43"/>
      <c r="Q197" s="24"/>
      <c r="R197" s="24"/>
      <c r="S197" s="43"/>
      <c r="T197" s="43"/>
      <c r="U197" s="43"/>
      <c r="V197" s="43"/>
      <c r="W197" s="43"/>
      <c r="X197" s="24"/>
      <c r="Y197" s="24"/>
      <c r="Z197" s="43"/>
      <c r="AA197" s="43"/>
      <c r="AB197" s="43"/>
      <c r="AC197" s="43"/>
      <c r="AD197" s="43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3"/>
      <c r="BD197" s="27"/>
      <c r="BE197" s="27"/>
      <c r="BF197" s="28"/>
      <c r="BG197" s="28"/>
      <c r="BH197" s="28"/>
    </row>
    <row r="198" spans="2:60" s="2" customFormat="1" ht="12.75">
      <c r="B198" s="43"/>
      <c r="C198" s="24"/>
      <c r="D198" s="43"/>
      <c r="E198" s="43"/>
      <c r="F198" s="43"/>
      <c r="G198" s="43"/>
      <c r="H198" s="43"/>
      <c r="I198" s="43"/>
      <c r="J198" s="24"/>
      <c r="K198" s="24"/>
      <c r="L198" s="43"/>
      <c r="M198" s="43"/>
      <c r="N198" s="43"/>
      <c r="O198" s="43"/>
      <c r="P198" s="43"/>
      <c r="Q198" s="24"/>
      <c r="R198" s="24"/>
      <c r="S198" s="43"/>
      <c r="T198" s="43"/>
      <c r="U198" s="43"/>
      <c r="V198" s="43"/>
      <c r="W198" s="43"/>
      <c r="X198" s="24"/>
      <c r="Y198" s="24"/>
      <c r="Z198" s="43"/>
      <c r="AA198" s="43"/>
      <c r="AB198" s="43"/>
      <c r="AC198" s="43"/>
      <c r="AD198" s="43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3"/>
      <c r="BD198" s="27"/>
      <c r="BE198" s="27"/>
      <c r="BF198" s="28"/>
      <c r="BG198" s="28"/>
      <c r="BH198" s="28"/>
    </row>
    <row r="199" spans="2:60" s="2" customFormat="1" ht="12.75">
      <c r="B199" s="43"/>
      <c r="C199" s="24"/>
      <c r="D199" s="43"/>
      <c r="E199" s="43"/>
      <c r="F199" s="43"/>
      <c r="G199" s="43"/>
      <c r="H199" s="43"/>
      <c r="I199" s="43"/>
      <c r="J199" s="24"/>
      <c r="K199" s="24"/>
      <c r="L199" s="43"/>
      <c r="M199" s="43"/>
      <c r="N199" s="43"/>
      <c r="O199" s="43"/>
      <c r="P199" s="43"/>
      <c r="Q199" s="24"/>
      <c r="R199" s="24"/>
      <c r="S199" s="43"/>
      <c r="T199" s="43"/>
      <c r="U199" s="43"/>
      <c r="V199" s="43"/>
      <c r="W199" s="43"/>
      <c r="X199" s="24"/>
      <c r="Y199" s="24"/>
      <c r="Z199" s="43"/>
      <c r="AA199" s="43"/>
      <c r="AB199" s="43"/>
      <c r="AC199" s="43"/>
      <c r="AD199" s="43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3"/>
      <c r="BD199" s="27"/>
      <c r="BE199" s="27"/>
      <c r="BF199" s="28"/>
      <c r="BG199" s="28"/>
      <c r="BH199" s="28"/>
    </row>
    <row r="200" spans="2:60" s="2" customFormat="1" ht="12.75">
      <c r="B200" s="43"/>
      <c r="C200" s="24"/>
      <c r="D200" s="43"/>
      <c r="E200" s="43"/>
      <c r="F200" s="43"/>
      <c r="G200" s="43"/>
      <c r="H200" s="43"/>
      <c r="I200" s="43"/>
      <c r="J200" s="24"/>
      <c r="K200" s="24"/>
      <c r="L200" s="43"/>
      <c r="M200" s="43"/>
      <c r="N200" s="43"/>
      <c r="O200" s="43"/>
      <c r="P200" s="43"/>
      <c r="Q200" s="24"/>
      <c r="R200" s="24"/>
      <c r="S200" s="43"/>
      <c r="T200" s="43"/>
      <c r="U200" s="43"/>
      <c r="V200" s="43"/>
      <c r="W200" s="43"/>
      <c r="X200" s="24"/>
      <c r="Y200" s="24"/>
      <c r="Z200" s="43"/>
      <c r="AA200" s="43"/>
      <c r="AB200" s="43"/>
      <c r="AC200" s="43"/>
      <c r="AD200" s="43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3"/>
      <c r="BD200" s="27"/>
      <c r="BE200" s="27"/>
      <c r="BF200" s="28"/>
      <c r="BG200" s="28"/>
      <c r="BH200" s="28"/>
    </row>
    <row r="201" spans="2:60" s="2" customFormat="1" ht="12.75">
      <c r="B201" s="43"/>
      <c r="C201" s="24"/>
      <c r="D201" s="43"/>
      <c r="E201" s="43"/>
      <c r="F201" s="43"/>
      <c r="G201" s="43"/>
      <c r="H201" s="43"/>
      <c r="I201" s="43"/>
      <c r="J201" s="24"/>
      <c r="K201" s="24"/>
      <c r="L201" s="43"/>
      <c r="M201" s="43"/>
      <c r="N201" s="43"/>
      <c r="O201" s="43"/>
      <c r="P201" s="43"/>
      <c r="Q201" s="24"/>
      <c r="R201" s="24"/>
      <c r="S201" s="43"/>
      <c r="T201" s="43"/>
      <c r="U201" s="43"/>
      <c r="V201" s="43"/>
      <c r="W201" s="43"/>
      <c r="X201" s="24"/>
      <c r="Y201" s="24"/>
      <c r="Z201" s="43"/>
      <c r="AA201" s="43"/>
      <c r="AB201" s="43"/>
      <c r="AC201" s="43"/>
      <c r="AD201" s="43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3"/>
      <c r="BD201" s="27"/>
      <c r="BE201" s="27"/>
      <c r="BF201" s="28"/>
      <c r="BG201" s="28"/>
      <c r="BH201" s="28"/>
    </row>
    <row r="202" spans="2:60" s="2" customFormat="1" ht="12.75">
      <c r="B202" s="43"/>
      <c r="C202" s="24"/>
      <c r="D202" s="43"/>
      <c r="E202" s="43"/>
      <c r="F202" s="43"/>
      <c r="G202" s="43"/>
      <c r="H202" s="43"/>
      <c r="I202" s="43"/>
      <c r="J202" s="24"/>
      <c r="K202" s="24"/>
      <c r="L202" s="43"/>
      <c r="M202" s="43"/>
      <c r="N202" s="43"/>
      <c r="O202" s="43"/>
      <c r="P202" s="43"/>
      <c r="Q202" s="24"/>
      <c r="R202" s="24"/>
      <c r="S202" s="43"/>
      <c r="T202" s="43"/>
      <c r="U202" s="43"/>
      <c r="V202" s="43"/>
      <c r="W202" s="43"/>
      <c r="X202" s="24"/>
      <c r="Y202" s="24"/>
      <c r="Z202" s="43"/>
      <c r="AA202" s="43"/>
      <c r="AB202" s="43"/>
      <c r="AC202" s="43"/>
      <c r="AD202" s="43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3"/>
      <c r="BD202" s="27"/>
      <c r="BE202" s="27"/>
      <c r="BF202" s="28"/>
      <c r="BG202" s="28"/>
      <c r="BH202" s="28"/>
    </row>
    <row r="203" spans="2:60" s="2" customFormat="1" ht="12.75">
      <c r="B203" s="43"/>
      <c r="C203" s="24"/>
      <c r="D203" s="43"/>
      <c r="E203" s="43"/>
      <c r="F203" s="43"/>
      <c r="G203" s="43"/>
      <c r="H203" s="43"/>
      <c r="I203" s="43"/>
      <c r="J203" s="24"/>
      <c r="K203" s="24"/>
      <c r="L203" s="43"/>
      <c r="M203" s="43"/>
      <c r="N203" s="43"/>
      <c r="O203" s="43"/>
      <c r="P203" s="43"/>
      <c r="Q203" s="24"/>
      <c r="R203" s="24"/>
      <c r="S203" s="43"/>
      <c r="T203" s="43"/>
      <c r="U203" s="43"/>
      <c r="V203" s="43"/>
      <c r="W203" s="43"/>
      <c r="X203" s="24"/>
      <c r="Y203" s="24"/>
      <c r="Z203" s="43"/>
      <c r="AA203" s="43"/>
      <c r="AB203" s="43"/>
      <c r="AC203" s="43"/>
      <c r="AD203" s="43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3"/>
      <c r="BD203" s="27"/>
      <c r="BE203" s="27"/>
      <c r="BF203" s="28"/>
      <c r="BG203" s="28"/>
      <c r="BH203" s="28"/>
    </row>
    <row r="204" spans="2:60" s="2" customFormat="1" ht="12.75">
      <c r="B204" s="43"/>
      <c r="C204" s="24"/>
      <c r="D204" s="43"/>
      <c r="E204" s="43"/>
      <c r="F204" s="43"/>
      <c r="G204" s="43"/>
      <c r="H204" s="43"/>
      <c r="I204" s="43"/>
      <c r="J204" s="24"/>
      <c r="K204" s="24"/>
      <c r="L204" s="43"/>
      <c r="M204" s="43"/>
      <c r="N204" s="43"/>
      <c r="O204" s="43"/>
      <c r="P204" s="43"/>
      <c r="Q204" s="24"/>
      <c r="R204" s="24"/>
      <c r="S204" s="43"/>
      <c r="T204" s="43"/>
      <c r="U204" s="43"/>
      <c r="V204" s="43"/>
      <c r="W204" s="43"/>
      <c r="X204" s="24"/>
      <c r="Y204" s="24"/>
      <c r="Z204" s="43"/>
      <c r="AA204" s="43"/>
      <c r="AB204" s="43"/>
      <c r="AC204" s="43"/>
      <c r="AD204" s="43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3"/>
      <c r="BD204" s="27"/>
      <c r="BE204" s="27"/>
      <c r="BF204" s="28"/>
      <c r="BG204" s="28"/>
      <c r="BH204" s="28"/>
    </row>
    <row r="205" spans="2:60" s="2" customFormat="1" ht="12.75">
      <c r="B205" s="43"/>
      <c r="C205" s="24"/>
      <c r="D205" s="43"/>
      <c r="E205" s="43"/>
      <c r="F205" s="43"/>
      <c r="G205" s="43"/>
      <c r="H205" s="43"/>
      <c r="I205" s="43"/>
      <c r="J205" s="24"/>
      <c r="K205" s="24"/>
      <c r="L205" s="43"/>
      <c r="M205" s="43"/>
      <c r="N205" s="43"/>
      <c r="O205" s="43"/>
      <c r="P205" s="43"/>
      <c r="Q205" s="24"/>
      <c r="R205" s="24"/>
      <c r="S205" s="43"/>
      <c r="T205" s="43"/>
      <c r="U205" s="43"/>
      <c r="V205" s="43"/>
      <c r="W205" s="43"/>
      <c r="X205" s="24"/>
      <c r="Y205" s="24"/>
      <c r="Z205" s="43"/>
      <c r="AA205" s="43"/>
      <c r="AB205" s="43"/>
      <c r="AC205" s="43"/>
      <c r="AD205" s="43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3"/>
      <c r="BD205" s="27"/>
      <c r="BE205" s="27"/>
      <c r="BF205" s="28"/>
      <c r="BG205" s="28"/>
      <c r="BH205" s="28"/>
    </row>
    <row r="206" spans="2:60" s="2" customFormat="1" ht="12.75">
      <c r="B206" s="43"/>
      <c r="C206" s="24"/>
      <c r="D206" s="43"/>
      <c r="E206" s="43"/>
      <c r="F206" s="43"/>
      <c r="G206" s="43"/>
      <c r="H206" s="43"/>
      <c r="I206" s="43"/>
      <c r="J206" s="24"/>
      <c r="K206" s="24"/>
      <c r="L206" s="43"/>
      <c r="M206" s="43"/>
      <c r="N206" s="43"/>
      <c r="O206" s="43"/>
      <c r="P206" s="43"/>
      <c r="Q206" s="24"/>
      <c r="R206" s="24"/>
      <c r="S206" s="43"/>
      <c r="T206" s="43"/>
      <c r="U206" s="43"/>
      <c r="V206" s="43"/>
      <c r="W206" s="43"/>
      <c r="X206" s="24"/>
      <c r="Y206" s="24"/>
      <c r="Z206" s="43"/>
      <c r="AA206" s="43"/>
      <c r="AB206" s="43"/>
      <c r="AC206" s="43"/>
      <c r="AD206" s="43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3"/>
      <c r="BD206" s="27"/>
      <c r="BE206" s="27"/>
      <c r="BF206" s="28"/>
      <c r="BG206" s="28"/>
      <c r="BH206" s="28"/>
    </row>
    <row r="207" spans="2:60" s="2" customFormat="1" ht="12.75">
      <c r="B207" s="43"/>
      <c r="C207" s="24"/>
      <c r="D207" s="43"/>
      <c r="E207" s="43"/>
      <c r="F207" s="43"/>
      <c r="G207" s="43"/>
      <c r="H207" s="43"/>
      <c r="I207" s="43"/>
      <c r="J207" s="24"/>
      <c r="K207" s="24"/>
      <c r="L207" s="43"/>
      <c r="M207" s="43"/>
      <c r="N207" s="43"/>
      <c r="O207" s="43"/>
      <c r="P207" s="43"/>
      <c r="Q207" s="24"/>
      <c r="R207" s="24"/>
      <c r="S207" s="43"/>
      <c r="T207" s="43"/>
      <c r="U207" s="43"/>
      <c r="V207" s="43"/>
      <c r="W207" s="43"/>
      <c r="X207" s="24"/>
      <c r="Y207" s="24"/>
      <c r="Z207" s="43"/>
      <c r="AA207" s="43"/>
      <c r="AB207" s="43"/>
      <c r="AC207" s="43"/>
      <c r="AD207" s="43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3"/>
      <c r="BD207" s="27"/>
      <c r="BE207" s="27"/>
      <c r="BF207" s="28"/>
      <c r="BG207" s="28"/>
      <c r="BH207" s="28"/>
    </row>
    <row r="208" spans="2:60" s="2" customFormat="1" ht="12.75">
      <c r="B208" s="43"/>
      <c r="C208" s="24"/>
      <c r="D208" s="43"/>
      <c r="E208" s="43"/>
      <c r="F208" s="43"/>
      <c r="G208" s="43"/>
      <c r="H208" s="43"/>
      <c r="I208" s="43"/>
      <c r="J208" s="24"/>
      <c r="K208" s="24"/>
      <c r="L208" s="43"/>
      <c r="M208" s="43"/>
      <c r="N208" s="43"/>
      <c r="O208" s="43"/>
      <c r="P208" s="43"/>
      <c r="Q208" s="24"/>
      <c r="R208" s="24"/>
      <c r="S208" s="43"/>
      <c r="T208" s="43"/>
      <c r="U208" s="43"/>
      <c r="V208" s="43"/>
      <c r="W208" s="43"/>
      <c r="X208" s="24"/>
      <c r="Y208" s="24"/>
      <c r="Z208" s="43"/>
      <c r="AA208" s="43"/>
      <c r="AB208" s="43"/>
      <c r="AC208" s="43"/>
      <c r="AD208" s="43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3"/>
      <c r="BD208" s="27"/>
      <c r="BE208" s="27"/>
      <c r="BF208" s="28"/>
      <c r="BG208" s="28"/>
      <c r="BH208" s="28"/>
    </row>
    <row r="209" spans="2:60" s="2" customFormat="1" ht="12.75">
      <c r="B209" s="43"/>
      <c r="C209" s="24"/>
      <c r="D209" s="43"/>
      <c r="E209" s="43"/>
      <c r="F209" s="43"/>
      <c r="G209" s="43"/>
      <c r="H209" s="43"/>
      <c r="I209" s="43"/>
      <c r="J209" s="24"/>
      <c r="K209" s="24"/>
      <c r="L209" s="43"/>
      <c r="M209" s="43"/>
      <c r="N209" s="43"/>
      <c r="O209" s="43"/>
      <c r="P209" s="43"/>
      <c r="Q209" s="24"/>
      <c r="R209" s="24"/>
      <c r="S209" s="43"/>
      <c r="T209" s="43"/>
      <c r="U209" s="43"/>
      <c r="V209" s="43"/>
      <c r="W209" s="43"/>
      <c r="X209" s="24"/>
      <c r="Y209" s="24"/>
      <c r="Z209" s="43"/>
      <c r="AA209" s="43"/>
      <c r="AB209" s="43"/>
      <c r="AC209" s="43"/>
      <c r="AD209" s="43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3"/>
      <c r="BD209" s="27"/>
      <c r="BE209" s="27"/>
      <c r="BF209" s="28"/>
      <c r="BG209" s="28"/>
      <c r="BH209" s="28"/>
    </row>
    <row r="210" spans="2:60" s="2" customFormat="1" ht="12.75">
      <c r="B210" s="43"/>
      <c r="C210" s="24"/>
      <c r="D210" s="43"/>
      <c r="E210" s="43"/>
      <c r="F210" s="43"/>
      <c r="G210" s="43"/>
      <c r="H210" s="43"/>
      <c r="I210" s="43"/>
      <c r="J210" s="24"/>
      <c r="K210" s="24"/>
      <c r="L210" s="43"/>
      <c r="M210" s="43"/>
      <c r="N210" s="43"/>
      <c r="O210" s="43"/>
      <c r="P210" s="43"/>
      <c r="Q210" s="24"/>
      <c r="R210" s="24"/>
      <c r="S210" s="43"/>
      <c r="T210" s="43"/>
      <c r="U210" s="43"/>
      <c r="V210" s="43"/>
      <c r="W210" s="43"/>
      <c r="X210" s="24"/>
      <c r="Y210" s="24"/>
      <c r="Z210" s="43"/>
      <c r="AA210" s="43"/>
      <c r="AB210" s="43"/>
      <c r="AC210" s="43"/>
      <c r="AD210" s="43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3"/>
      <c r="BD210" s="27"/>
      <c r="BE210" s="27"/>
      <c r="BF210" s="28"/>
      <c r="BG210" s="28"/>
      <c r="BH210" s="28"/>
    </row>
    <row r="211" spans="2:60" s="2" customFormat="1" ht="12.75">
      <c r="B211" s="43"/>
      <c r="C211" s="24"/>
      <c r="D211" s="43"/>
      <c r="E211" s="43"/>
      <c r="F211" s="43"/>
      <c r="G211" s="43"/>
      <c r="H211" s="43"/>
      <c r="I211" s="43"/>
      <c r="J211" s="24"/>
      <c r="K211" s="24"/>
      <c r="L211" s="43"/>
      <c r="M211" s="43"/>
      <c r="N211" s="43"/>
      <c r="O211" s="43"/>
      <c r="P211" s="43"/>
      <c r="Q211" s="24"/>
      <c r="R211" s="24"/>
      <c r="S211" s="43"/>
      <c r="T211" s="43"/>
      <c r="U211" s="43"/>
      <c r="V211" s="43"/>
      <c r="W211" s="43"/>
      <c r="X211" s="24"/>
      <c r="Y211" s="24"/>
      <c r="Z211" s="43"/>
      <c r="AA211" s="43"/>
      <c r="AB211" s="43"/>
      <c r="AC211" s="43"/>
      <c r="AD211" s="43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3"/>
      <c r="BD211" s="27"/>
      <c r="BE211" s="27"/>
      <c r="BF211" s="28"/>
      <c r="BG211" s="28"/>
      <c r="BH211" s="28"/>
    </row>
    <row r="212" spans="2:60" s="2" customFormat="1" ht="12.75">
      <c r="B212" s="43"/>
      <c r="C212" s="24"/>
      <c r="D212" s="43"/>
      <c r="E212" s="43"/>
      <c r="F212" s="43"/>
      <c r="G212" s="43"/>
      <c r="H212" s="43"/>
      <c r="I212" s="43"/>
      <c r="J212" s="24"/>
      <c r="K212" s="24"/>
      <c r="L212" s="43"/>
      <c r="M212" s="43"/>
      <c r="N212" s="43"/>
      <c r="O212" s="43"/>
      <c r="P212" s="43"/>
      <c r="Q212" s="24"/>
      <c r="R212" s="24"/>
      <c r="S212" s="43"/>
      <c r="T212" s="43"/>
      <c r="U212" s="43"/>
      <c r="V212" s="43"/>
      <c r="W212" s="43"/>
      <c r="X212" s="24"/>
      <c r="Y212" s="24"/>
      <c r="Z212" s="43"/>
      <c r="AA212" s="43"/>
      <c r="AB212" s="43"/>
      <c r="AC212" s="43"/>
      <c r="AD212" s="43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3"/>
      <c r="BD212" s="27"/>
      <c r="BE212" s="27"/>
      <c r="BF212" s="28"/>
      <c r="BG212" s="28"/>
      <c r="BH212" s="28"/>
    </row>
    <row r="213" spans="2:60" s="2" customFormat="1" ht="12.75">
      <c r="B213" s="43"/>
      <c r="C213" s="24"/>
      <c r="D213" s="43"/>
      <c r="E213" s="43"/>
      <c r="F213" s="43"/>
      <c r="G213" s="43"/>
      <c r="H213" s="43"/>
      <c r="I213" s="43"/>
      <c r="J213" s="24"/>
      <c r="K213" s="24"/>
      <c r="L213" s="43"/>
      <c r="M213" s="43"/>
      <c r="N213" s="43"/>
      <c r="O213" s="43"/>
      <c r="P213" s="43"/>
      <c r="Q213" s="24"/>
      <c r="R213" s="24"/>
      <c r="S213" s="43"/>
      <c r="T213" s="43"/>
      <c r="U213" s="43"/>
      <c r="V213" s="43"/>
      <c r="W213" s="43"/>
      <c r="X213" s="24"/>
      <c r="Y213" s="24"/>
      <c r="Z213" s="43"/>
      <c r="AA213" s="43"/>
      <c r="AB213" s="43"/>
      <c r="AC213" s="43"/>
      <c r="AD213" s="43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3"/>
      <c r="BD213" s="27"/>
      <c r="BE213" s="27"/>
      <c r="BF213" s="28"/>
      <c r="BG213" s="28"/>
      <c r="BH213" s="28"/>
    </row>
    <row r="214" spans="2:60" s="2" customFormat="1" ht="12.75">
      <c r="B214" s="43"/>
      <c r="C214" s="24"/>
      <c r="D214" s="43"/>
      <c r="E214" s="43"/>
      <c r="F214" s="43"/>
      <c r="G214" s="43"/>
      <c r="H214" s="43"/>
      <c r="I214" s="43"/>
      <c r="J214" s="24"/>
      <c r="K214" s="24"/>
      <c r="L214" s="43"/>
      <c r="M214" s="43"/>
      <c r="N214" s="43"/>
      <c r="O214" s="43"/>
      <c r="P214" s="43"/>
      <c r="Q214" s="24"/>
      <c r="R214" s="24"/>
      <c r="S214" s="43"/>
      <c r="T214" s="43"/>
      <c r="U214" s="43"/>
      <c r="V214" s="43"/>
      <c r="W214" s="43"/>
      <c r="X214" s="24"/>
      <c r="Y214" s="24"/>
      <c r="Z214" s="43"/>
      <c r="AA214" s="43"/>
      <c r="AB214" s="43"/>
      <c r="AC214" s="43"/>
      <c r="AD214" s="43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3"/>
      <c r="BD214" s="27"/>
      <c r="BE214" s="27"/>
      <c r="BF214" s="28"/>
      <c r="BG214" s="28"/>
      <c r="BH214" s="28"/>
    </row>
    <row r="215" spans="2:60" s="2" customFormat="1" ht="12.75">
      <c r="B215" s="43"/>
      <c r="C215" s="24"/>
      <c r="D215" s="43"/>
      <c r="E215" s="43"/>
      <c r="F215" s="43"/>
      <c r="G215" s="43"/>
      <c r="H215" s="43"/>
      <c r="I215" s="43"/>
      <c r="J215" s="24"/>
      <c r="K215" s="24"/>
      <c r="L215" s="43"/>
      <c r="M215" s="43"/>
      <c r="N215" s="43"/>
      <c r="O215" s="43"/>
      <c r="P215" s="43"/>
      <c r="Q215" s="24"/>
      <c r="R215" s="24"/>
      <c r="S215" s="43"/>
      <c r="T215" s="43"/>
      <c r="U215" s="43"/>
      <c r="V215" s="43"/>
      <c r="W215" s="43"/>
      <c r="X215" s="24"/>
      <c r="Y215" s="24"/>
      <c r="Z215" s="43"/>
      <c r="AA215" s="43"/>
      <c r="AB215" s="43"/>
      <c r="AC215" s="43"/>
      <c r="AD215" s="43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3"/>
      <c r="BD215" s="27"/>
      <c r="BE215" s="27"/>
      <c r="BF215" s="28"/>
      <c r="BG215" s="28"/>
      <c r="BH215" s="28"/>
    </row>
    <row r="216" spans="2:60" s="2" customFormat="1" ht="12.75">
      <c r="B216" s="43"/>
      <c r="C216" s="24"/>
      <c r="D216" s="43"/>
      <c r="E216" s="43"/>
      <c r="F216" s="43"/>
      <c r="G216" s="43"/>
      <c r="H216" s="43"/>
      <c r="I216" s="43"/>
      <c r="J216" s="24"/>
      <c r="K216" s="24"/>
      <c r="L216" s="43"/>
      <c r="M216" s="43"/>
      <c r="N216" s="43"/>
      <c r="O216" s="43"/>
      <c r="P216" s="43"/>
      <c r="Q216" s="24"/>
      <c r="R216" s="24"/>
      <c r="S216" s="43"/>
      <c r="T216" s="43"/>
      <c r="U216" s="43"/>
      <c r="V216" s="43"/>
      <c r="W216" s="43"/>
      <c r="X216" s="24"/>
      <c r="Y216" s="24"/>
      <c r="Z216" s="43"/>
      <c r="AA216" s="43"/>
      <c r="AB216" s="43"/>
      <c r="AC216" s="43"/>
      <c r="AD216" s="43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3"/>
      <c r="BD216" s="27"/>
      <c r="BE216" s="27"/>
      <c r="BF216" s="28"/>
      <c r="BG216" s="28"/>
      <c r="BH216" s="28"/>
    </row>
    <row r="217" spans="2:60" s="2" customFormat="1" ht="12.75">
      <c r="B217" s="43"/>
      <c r="C217" s="24"/>
      <c r="D217" s="43"/>
      <c r="E217" s="43"/>
      <c r="F217" s="43"/>
      <c r="G217" s="43"/>
      <c r="H217" s="43"/>
      <c r="I217" s="43"/>
      <c r="J217" s="24"/>
      <c r="K217" s="24"/>
      <c r="L217" s="43"/>
      <c r="M217" s="43"/>
      <c r="N217" s="43"/>
      <c r="O217" s="43"/>
      <c r="P217" s="43"/>
      <c r="Q217" s="24"/>
      <c r="R217" s="24"/>
      <c r="S217" s="43"/>
      <c r="T217" s="43"/>
      <c r="U217" s="43"/>
      <c r="V217" s="43"/>
      <c r="W217" s="43"/>
      <c r="X217" s="24"/>
      <c r="Y217" s="24"/>
      <c r="Z217" s="43"/>
      <c r="AA217" s="43"/>
      <c r="AB217" s="43"/>
      <c r="AC217" s="43"/>
      <c r="AD217" s="43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3"/>
      <c r="BD217" s="27"/>
      <c r="BE217" s="27"/>
      <c r="BF217" s="28"/>
      <c r="BG217" s="28"/>
      <c r="BH217" s="28"/>
    </row>
    <row r="218" spans="2:60" s="2" customFormat="1" ht="12.75">
      <c r="B218" s="43"/>
      <c r="C218" s="24"/>
      <c r="D218" s="43"/>
      <c r="E218" s="43"/>
      <c r="F218" s="43"/>
      <c r="G218" s="43"/>
      <c r="H218" s="43"/>
      <c r="I218" s="43"/>
      <c r="J218" s="24"/>
      <c r="K218" s="24"/>
      <c r="L218" s="43"/>
      <c r="M218" s="43"/>
      <c r="N218" s="43"/>
      <c r="O218" s="43"/>
      <c r="P218" s="43"/>
      <c r="Q218" s="24"/>
      <c r="R218" s="24"/>
      <c r="S218" s="43"/>
      <c r="T218" s="43"/>
      <c r="U218" s="43"/>
      <c r="V218" s="43"/>
      <c r="W218" s="43"/>
      <c r="X218" s="24"/>
      <c r="Y218" s="24"/>
      <c r="Z218" s="43"/>
      <c r="AA218" s="43"/>
      <c r="AB218" s="43"/>
      <c r="AC218" s="43"/>
      <c r="AD218" s="43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3"/>
      <c r="BD218" s="27"/>
      <c r="BE218" s="27"/>
      <c r="BF218" s="28"/>
      <c r="BG218" s="28"/>
      <c r="BH218" s="28"/>
    </row>
    <row r="219" spans="2:60" s="2" customFormat="1" ht="12.75">
      <c r="B219" s="43"/>
      <c r="C219" s="24"/>
      <c r="D219" s="43"/>
      <c r="E219" s="43"/>
      <c r="F219" s="43"/>
      <c r="G219" s="43"/>
      <c r="H219" s="43"/>
      <c r="I219" s="43"/>
      <c r="J219" s="24"/>
      <c r="K219" s="24"/>
      <c r="L219" s="43"/>
      <c r="M219" s="43"/>
      <c r="N219" s="43"/>
      <c r="O219" s="43"/>
      <c r="P219" s="43"/>
      <c r="Q219" s="24"/>
      <c r="R219" s="24"/>
      <c r="S219" s="43"/>
      <c r="T219" s="43"/>
      <c r="U219" s="43"/>
      <c r="V219" s="43"/>
      <c r="W219" s="43"/>
      <c r="X219" s="24"/>
      <c r="Y219" s="24"/>
      <c r="Z219" s="43"/>
      <c r="AA219" s="43"/>
      <c r="AB219" s="43"/>
      <c r="AC219" s="43"/>
      <c r="AD219" s="43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3"/>
      <c r="BD219" s="27"/>
      <c r="BE219" s="27"/>
      <c r="BF219" s="28"/>
      <c r="BG219" s="28"/>
      <c r="BH219" s="28"/>
    </row>
    <row r="220" spans="2:60" s="2" customFormat="1" ht="12.75">
      <c r="B220" s="43"/>
      <c r="C220" s="24"/>
      <c r="D220" s="43"/>
      <c r="E220" s="43"/>
      <c r="F220" s="43"/>
      <c r="G220" s="43"/>
      <c r="H220" s="43"/>
      <c r="I220" s="43"/>
      <c r="J220" s="24"/>
      <c r="K220" s="24"/>
      <c r="L220" s="43"/>
      <c r="M220" s="43"/>
      <c r="N220" s="43"/>
      <c r="O220" s="43"/>
      <c r="P220" s="43"/>
      <c r="Q220" s="24"/>
      <c r="R220" s="24"/>
      <c r="S220" s="43"/>
      <c r="T220" s="43"/>
      <c r="U220" s="43"/>
      <c r="V220" s="43"/>
      <c r="W220" s="43"/>
      <c r="X220" s="24"/>
      <c r="Y220" s="24"/>
      <c r="Z220" s="43"/>
      <c r="AA220" s="43"/>
      <c r="AB220" s="43"/>
      <c r="AC220" s="43"/>
      <c r="AD220" s="43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3"/>
      <c r="BD220" s="27"/>
      <c r="BE220" s="27"/>
      <c r="BF220" s="28"/>
      <c r="BG220" s="28"/>
      <c r="BH220" s="28"/>
    </row>
    <row r="221" spans="2:60" s="2" customFormat="1" ht="12.75">
      <c r="B221" s="43"/>
      <c r="C221" s="24"/>
      <c r="D221" s="43"/>
      <c r="E221" s="43"/>
      <c r="F221" s="43"/>
      <c r="G221" s="43"/>
      <c r="H221" s="43"/>
      <c r="I221" s="43"/>
      <c r="J221" s="24"/>
      <c r="K221" s="24"/>
      <c r="L221" s="43"/>
      <c r="M221" s="43"/>
      <c r="N221" s="43"/>
      <c r="O221" s="43"/>
      <c r="P221" s="43"/>
      <c r="Q221" s="24"/>
      <c r="R221" s="24"/>
      <c r="S221" s="43"/>
      <c r="T221" s="43"/>
      <c r="U221" s="43"/>
      <c r="V221" s="43"/>
      <c r="W221" s="43"/>
      <c r="X221" s="24"/>
      <c r="Y221" s="24"/>
      <c r="Z221" s="43"/>
      <c r="AA221" s="43"/>
      <c r="AB221" s="43"/>
      <c r="AC221" s="43"/>
      <c r="AD221" s="43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3"/>
      <c r="BD221" s="27"/>
      <c r="BE221" s="27"/>
      <c r="BF221" s="28"/>
      <c r="BG221" s="28"/>
      <c r="BH221" s="28"/>
    </row>
  </sheetData>
  <sheetProtection/>
  <mergeCells count="7">
    <mergeCell ref="BC2:BD2"/>
    <mergeCell ref="L2:R2"/>
    <mergeCell ref="S2:Y2"/>
    <mergeCell ref="Z2:AF2"/>
    <mergeCell ref="AG2:AM2"/>
    <mergeCell ref="AN2:AU2"/>
    <mergeCell ref="AV2:BA2"/>
  </mergeCells>
  <printOptions/>
  <pageMargins left="0.25" right="0.25" top="0.340277777777778" bottom="0.15" header="0.511805555555556" footer="0.511805555555556"/>
  <pageSetup fitToHeight="2" fitToWidth="1" horizontalDpi="300" verticalDpi="300" orientation="landscape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 Decker</dc:creator>
  <cp:keywords/>
  <dc:description/>
  <cp:lastModifiedBy>DCC</cp:lastModifiedBy>
  <cp:lastPrinted>2012-11-19T19:58:18Z</cp:lastPrinted>
  <dcterms:created xsi:type="dcterms:W3CDTF">2011-09-20T19:50:45Z</dcterms:created>
  <dcterms:modified xsi:type="dcterms:W3CDTF">2012-11-21T15:21:29Z</dcterms:modified>
  <cp:category/>
  <cp:version/>
  <cp:contentType/>
  <cp:contentStatus/>
</cp:coreProperties>
</file>